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lessandro.trocini\Desktop\Atti e documenti vari\"/>
    </mc:Choice>
  </mc:AlternateContent>
  <xr:revisionPtr revIDLastSave="0" documentId="8_{20AECBB7-09F7-4473-A7AA-4BFD5978633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15(2)" sheetId="1" r:id="rId1"/>
  </sheets>
  <externalReferences>
    <externalReference r:id="rId2"/>
  </externalReferences>
  <definedNames>
    <definedName name="_xlnm.Print_Area" localSheetId="0">'t15(2)'!$A$1:$G$63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R63" i="1"/>
  <c r="Q63" i="1"/>
  <c r="R62" i="1"/>
  <c r="Q62" i="1"/>
  <c r="C60" i="1"/>
  <c r="C65" i="1" s="1"/>
  <c r="R59" i="1"/>
  <c r="Q59" i="1"/>
  <c r="R58" i="1"/>
  <c r="Q58" i="1"/>
  <c r="R57" i="1"/>
  <c r="Q57" i="1"/>
  <c r="C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C43" i="1"/>
  <c r="R42" i="1"/>
  <c r="Q42" i="1"/>
  <c r="R41" i="1"/>
  <c r="Q41" i="1"/>
  <c r="R40" i="1"/>
  <c r="Q40" i="1"/>
  <c r="R39" i="1"/>
  <c r="Q39" i="1"/>
  <c r="R38" i="1"/>
  <c r="Q38" i="1"/>
  <c r="R37" i="1"/>
  <c r="Q37" i="1"/>
  <c r="G37" i="1"/>
  <c r="G38" i="1" s="1"/>
  <c r="W36" i="1"/>
  <c r="V36" i="1"/>
  <c r="R36" i="1"/>
  <c r="Q36" i="1"/>
  <c r="W35" i="1"/>
  <c r="V35" i="1"/>
  <c r="R35" i="1"/>
  <c r="Q35" i="1"/>
  <c r="W34" i="1"/>
  <c r="V34" i="1"/>
  <c r="R34" i="1"/>
  <c r="Q34" i="1"/>
  <c r="R33" i="1"/>
  <c r="Q33" i="1"/>
  <c r="R32" i="1"/>
  <c r="Q32" i="1"/>
  <c r="R31" i="1"/>
  <c r="Q31" i="1"/>
  <c r="R30" i="1"/>
  <c r="Q30" i="1"/>
  <c r="G30" i="1"/>
  <c r="G31" i="1" s="1"/>
  <c r="W29" i="1"/>
  <c r="V29" i="1"/>
  <c r="R29" i="1"/>
  <c r="Q29" i="1"/>
  <c r="W28" i="1"/>
  <c r="V28" i="1"/>
  <c r="R28" i="1"/>
  <c r="Q28" i="1"/>
  <c r="W27" i="1"/>
  <c r="V27" i="1"/>
  <c r="R27" i="1"/>
  <c r="Q27" i="1"/>
  <c r="W26" i="1"/>
  <c r="V26" i="1"/>
  <c r="R26" i="1"/>
  <c r="Q26" i="1"/>
  <c r="W25" i="1"/>
  <c r="V25" i="1"/>
  <c r="R25" i="1"/>
  <c r="Q25" i="1"/>
  <c r="W24" i="1"/>
  <c r="V24" i="1"/>
  <c r="R24" i="1"/>
  <c r="Q24" i="1"/>
  <c r="W23" i="1"/>
  <c r="V23" i="1"/>
  <c r="R23" i="1"/>
  <c r="Q23" i="1"/>
  <c r="W22" i="1"/>
  <c r="V22" i="1"/>
  <c r="R22" i="1"/>
  <c r="Q22" i="1"/>
  <c r="W21" i="1"/>
  <c r="V21" i="1"/>
  <c r="W20" i="1"/>
  <c r="V20" i="1"/>
  <c r="C20" i="1"/>
  <c r="W19" i="1"/>
  <c r="V19" i="1"/>
  <c r="R19" i="1"/>
  <c r="Q19" i="1"/>
  <c r="W18" i="1"/>
  <c r="V18" i="1"/>
  <c r="R18" i="1"/>
  <c r="Q18" i="1"/>
  <c r="W17" i="1"/>
  <c r="V17" i="1"/>
  <c r="R17" i="1"/>
  <c r="Q17" i="1"/>
  <c r="W16" i="1"/>
  <c r="V16" i="1"/>
  <c r="R16" i="1"/>
  <c r="Q16" i="1"/>
  <c r="W15" i="1"/>
  <c r="V15" i="1"/>
  <c r="R15" i="1"/>
  <c r="Q15" i="1"/>
  <c r="W14" i="1"/>
  <c r="V14" i="1"/>
  <c r="R14" i="1"/>
  <c r="Q14" i="1"/>
  <c r="W13" i="1"/>
  <c r="V13" i="1"/>
  <c r="R13" i="1"/>
  <c r="Q13" i="1"/>
  <c r="W12" i="1"/>
  <c r="V12" i="1"/>
  <c r="R12" i="1"/>
  <c r="Q12" i="1"/>
  <c r="W11" i="1"/>
  <c r="V11" i="1"/>
  <c r="R11" i="1"/>
  <c r="Q11" i="1"/>
  <c r="W10" i="1"/>
  <c r="V10" i="1"/>
  <c r="R10" i="1"/>
  <c r="Q10" i="1"/>
  <c r="W9" i="1"/>
  <c r="V9" i="1"/>
  <c r="R9" i="1"/>
  <c r="Q9" i="1"/>
  <c r="W8" i="1"/>
  <c r="V8" i="1"/>
  <c r="R8" i="1"/>
  <c r="Q8" i="1"/>
  <c r="W7" i="1"/>
  <c r="V7" i="1"/>
  <c r="R7" i="1"/>
  <c r="Q7" i="1"/>
  <c r="A1" i="1"/>
  <c r="C54" i="1" l="1"/>
  <c r="C66" i="1" s="1"/>
  <c r="G65" i="1"/>
  <c r="H11" i="1" l="1"/>
  <c r="H4" i="1"/>
  <c r="H18" i="1"/>
</calcChain>
</file>

<file path=xl/sharedStrings.xml><?xml version="1.0" encoding="utf-8"?>
<sst xmlns="http://schemas.openxmlformats.org/spreadsheetml/2006/main" count="196" uniqueCount="176">
  <si>
    <t>ND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</si>
  <si>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</si>
  <si>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</si>
  <si>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SQUADRATURA 9</t>
  </si>
  <si>
    <t>DESCRIZIONE</t>
  </si>
  <si>
    <t>CODICE</t>
  </si>
  <si>
    <t>IMPORTI</t>
  </si>
  <si>
    <t>Fondo risorse decentrate</t>
  </si>
  <si>
    <t>Risorse / Costituzione del fondo</t>
  </si>
  <si>
    <t>Impeghi / Importi erogati</t>
  </si>
  <si>
    <t>Risorse fisse aventi carattere di certezza e stabilità</t>
  </si>
  <si>
    <t>Destinazioni effettivamente erogate a valere sul fondo dell'anno di riferimento</t>
  </si>
  <si>
    <t>Fondo</t>
  </si>
  <si>
    <t>Natura</t>
  </si>
  <si>
    <t>Voce</t>
  </si>
  <si>
    <t>Dato</t>
  </si>
  <si>
    <t>Art 67 c 1 Ccnl 16-18 - Unico importo consolidato 2017</t>
  </si>
  <si>
    <t>F00B</t>
  </si>
  <si>
    <t>Art 68 c 1 Ccnl 16-18 - Differenziali progr. ec. storiche</t>
  </si>
  <si>
    <t>U00C</t>
  </si>
  <si>
    <t>Art 67 c 1 L A Ccnl 16-18 - Increm 83,20 euro dal 31.12.2018</t>
  </si>
  <si>
    <t>F10Y</t>
  </si>
  <si>
    <t>Art 68 c 1 Ccnl 16-18 - Ind. comparto quota carico fondo</t>
  </si>
  <si>
    <t>U00D</t>
  </si>
  <si>
    <t>Art 67 c 2 L B Ccnl 16-18 - Ridet. per increm. stip. Ccnl</t>
  </si>
  <si>
    <t>F00Z</t>
  </si>
  <si>
    <t>Art 68 c 1 Ccnl 16-18 - Increm. ind. pers. asili nido</t>
  </si>
  <si>
    <t>U00E</t>
  </si>
  <si>
    <t>Art 67 c 2 L C Ccnl 16-18 - RIA e ass. ad pers. cessato</t>
  </si>
  <si>
    <t>F00C</t>
  </si>
  <si>
    <t>Art 68 c 1 Ccnl 16-18 - Ind. pers. ex VIII qualifica funz.</t>
  </si>
  <si>
    <t>U00F</t>
  </si>
  <si>
    <t>INCONGRUENZA 15</t>
  </si>
  <si>
    <t>Art 2 c 3 DLgs 165/2001 - Risp. tratt. ec. pre-Ccnl 94-97</t>
  </si>
  <si>
    <t>F70A</t>
  </si>
  <si>
    <t>Art 68 c 2 L A Ccnl 16-18 - Performance organizzativa</t>
  </si>
  <si>
    <t>U00G</t>
  </si>
  <si>
    <t>Art 67 c 2 L E Ccnl 16-18-Increm. pers. trasf. disp. legge</t>
  </si>
  <si>
    <t>F00D</t>
  </si>
  <si>
    <t>Art 68 c 2 L B Ccnl 16-18 - Performance individuale</t>
  </si>
  <si>
    <t>U00H</t>
  </si>
  <si>
    <t>Art 67 c 2 L E Ccnl 16-18 - Increm. altro pers. trasf.</t>
  </si>
  <si>
    <t>F00E</t>
  </si>
  <si>
    <t>Art 68 c 2 L C Ccnl 16-18 - Ind. cond. lav. ex art.70-bis</t>
  </si>
  <si>
    <t>U00J</t>
  </si>
  <si>
    <t>Art 67 c 2 L F Ccnl 16-18 - Rid. stab. org. dir. Regioni</t>
  </si>
  <si>
    <t>F00J</t>
  </si>
  <si>
    <t>Art 68 c 2 L D Ccnl 16-18 - Turno - reper. - lav. fest.</t>
  </si>
  <si>
    <t>U00K</t>
  </si>
  <si>
    <t>Art 67 c 2 L G Ccnl 16-18 - Increm. riduz. stab. straord.</t>
  </si>
  <si>
    <t>F00K</t>
  </si>
  <si>
    <t>Art 68 c 2 L E Ccnl 16-18 - Specifiche responsabilità</t>
  </si>
  <si>
    <t>U00L</t>
  </si>
  <si>
    <t>Art 67 c 2 L H Ccnl 16-18 - Increm. dot org e relat copert</t>
  </si>
  <si>
    <t>F00M</t>
  </si>
  <si>
    <t>Art 113 DLgs 50/2016 - Incentivi funzioni tecniche</t>
  </si>
  <si>
    <t>U22I</t>
  </si>
  <si>
    <t>Art 15 c7 Ccnl 16-18 - Increm. da risorse destinate PO</t>
  </si>
  <si>
    <t>F10J</t>
  </si>
  <si>
    <t>Art 92 cc 5-6 DLgs 163/2006 - Incentivi prog.ne ad es.to</t>
  </si>
  <si>
    <t>U23I</t>
  </si>
  <si>
    <t>INCONGRUENZA 9</t>
  </si>
  <si>
    <t>Art 1 c 800 L 205/2017 - Armonizz pers province transitato</t>
  </si>
  <si>
    <t>F10K</t>
  </si>
  <si>
    <t>Art 9 L 114/14 Art 21 c 1 R.D. 1611/33 - Comp. Avvocati</t>
  </si>
  <si>
    <t>U00N</t>
  </si>
  <si>
    <t>Altre risorse fisse con carattere di certezza e stabilità</t>
  </si>
  <si>
    <t>F998</t>
  </si>
  <si>
    <t>Art 1 c 1091 L 145/2017 - Incentivi 2019 rec. ev. IMU e TARI</t>
  </si>
  <si>
    <t>U04C</t>
  </si>
  <si>
    <t>Totale Risorse fisse</t>
  </si>
  <si>
    <t>Art 70-ter Ccnl 16-18 - Compensi Istat</t>
  </si>
  <si>
    <t>U00P</t>
  </si>
  <si>
    <t>Risorse variabili</t>
  </si>
  <si>
    <t>Art 68 c 2 L G Ccnl 16-18 - Altre spec. disp. di legge</t>
  </si>
  <si>
    <t>U00Q</t>
  </si>
  <si>
    <t>Art 43 L 449/1997 - Entr. conto terzi o utenza o sponsor.</t>
  </si>
  <si>
    <t>F50H</t>
  </si>
  <si>
    <t>Art 68 c 2 L H Ccnl 16-18 - Messi notificatori</t>
  </si>
  <si>
    <t>U00R</t>
  </si>
  <si>
    <t>Art 16 cc 4-5-6 DL 98/11 - Risp. piani razionalizzazione</t>
  </si>
  <si>
    <t>F96H</t>
  </si>
  <si>
    <t>Art 68 c 2 L I Ccnl 16-18 - Ris. pers. da case da gioco</t>
  </si>
  <si>
    <t>U00S</t>
  </si>
  <si>
    <t>Art 113 DLgs 50/2016 - Quote incentivi funzioni tecniche</t>
  </si>
  <si>
    <t>F00N</t>
  </si>
  <si>
    <t>Art 68 c 2 L J Ccnl 16-18 - Peo anno di riferimento</t>
  </si>
  <si>
    <t>U00T</t>
  </si>
  <si>
    <t>Art 92 cc 5-6  DLgs 163/06 - Quote prog.ne ad esaurimento</t>
  </si>
  <si>
    <t>F00Q</t>
  </si>
  <si>
    <t>Art 56-ter Ccnl 16-18 - PL Serv. agg  iniz privata</t>
  </si>
  <si>
    <t>U01B</t>
  </si>
  <si>
    <t>Art 9 c 3 L 114/14 - Comp Avvocati carico controparti</t>
  </si>
  <si>
    <t>F10M</t>
  </si>
  <si>
    <t>Art 56-quater L C Ccnl16-18 - PL Inc prov violaz codice str</t>
  </si>
  <si>
    <t>U00M</t>
  </si>
  <si>
    <t>Art 9 c 6 L 114/14 - Comp Avvocati spese compensate</t>
  </si>
  <si>
    <t>F10N</t>
  </si>
  <si>
    <t>Art 56-quinquies Ccnl 16-18 - PL Indennità di serv. Esterno</t>
  </si>
  <si>
    <t>U00V</t>
  </si>
  <si>
    <t>Art 1 c 1091 L 145/2017 - Rec. ev. IMU e TARI</t>
  </si>
  <si>
    <t>F10L</t>
  </si>
  <si>
    <t>Art 56-sexies Ccnl 16-18 - PL Indennità di funzione</t>
  </si>
  <si>
    <t>U00Y</t>
  </si>
  <si>
    <t>Art 70-ter Ccnl 16-18 - Contr Istat e Enti pubbl autorizz</t>
  </si>
  <si>
    <t>F00S</t>
  </si>
  <si>
    <t>Altri istituti non compresi fra i precedenti</t>
  </si>
  <si>
    <t>U998</t>
  </si>
  <si>
    <t>Art 56-ter Ccnl 16-18 - Risorse serv agg PL iniz privata</t>
  </si>
  <si>
    <t>F00V</t>
  </si>
  <si>
    <t>Totale Destinazioni effettivamente erogate  a valere sul fondo anno corrente</t>
  </si>
  <si>
    <t>Art 56-quater L C Ccnl 16-18 - Prov. violaz. codice strada</t>
  </si>
  <si>
    <t>F01V</t>
  </si>
  <si>
    <t>Totale Fondo risorse decentrate</t>
  </si>
  <si>
    <r>
      <t xml:space="preserve">Art 67 c 3 L C Ccnl 16-18 - Altre spec. disp. di legge </t>
    </r>
    <r>
      <rPr>
        <vertAlign val="superscript"/>
        <sz val="8"/>
        <rFont val="Arial"/>
        <family val="2"/>
      </rPr>
      <t>(**)</t>
    </r>
  </si>
  <si>
    <t>F00T</t>
  </si>
  <si>
    <t>Posizioni organizzative (bilancio)</t>
  </si>
  <si>
    <t>Art 67 c 3 L D Ccnl 16-18-RIA cess anno prec mensil residue</t>
  </si>
  <si>
    <t>F00U</t>
  </si>
  <si>
    <t>Destinazioni effettivamente erogate a valere sull'anno di riferimento</t>
  </si>
  <si>
    <t>Art 67 c 3 L E Ccnl 16-18 -Risp. straord. cons. anno prec.</t>
  </si>
  <si>
    <t>F00W</t>
  </si>
  <si>
    <t>Art 15 c 1 Ccnl 16-18 - Retrib. di posizione</t>
  </si>
  <si>
    <t>U00U</t>
  </si>
  <si>
    <t>Art 67 c 3 L F Ccnl 16-18 - Messi notificatori</t>
  </si>
  <si>
    <t>F00X</t>
  </si>
  <si>
    <t>Art 15 c 1 Ccnl 16-18 - Retrib. di risultato</t>
  </si>
  <si>
    <t>U00W</t>
  </si>
  <si>
    <t>Art 67 c 3 L G Ccnl 16-18 - Ris. pers. da case da gioco</t>
  </si>
  <si>
    <t>F00Y</t>
  </si>
  <si>
    <t>Art 15 c 6 Ccnl 16-18 - Retrib. di risultato inc. interim</t>
  </si>
  <si>
    <t>U00X</t>
  </si>
  <si>
    <t>Art 67 c 3 L H Ccnl 16-18 - Integrazione 1,2% m.s. 1997</t>
  </si>
  <si>
    <t>F01J</t>
  </si>
  <si>
    <t>Totale Destinazioni effettivamente erogate a valere sull'anno corrente</t>
  </si>
  <si>
    <t>###</t>
  </si>
  <si>
    <t>Art 67 c 3 L I Ccnl 16-18-Ris. obiett. ente anche manten.</t>
  </si>
  <si>
    <t>F01K</t>
  </si>
  <si>
    <t>Totale P.O. (bilancio)</t>
  </si>
  <si>
    <t>Art 23 cc 4, 6 DLgs 75/2017 - Ris. sperimentazione</t>
  </si>
  <si>
    <t>F01L</t>
  </si>
  <si>
    <t>Art 67 c 3 L K Ccnl 16-18-Integr. pers. trasf. corso d'anno</t>
  </si>
  <si>
    <t>F01M</t>
  </si>
  <si>
    <t>Art 68 c 1 Ccnl 16-18-Ris fisse non utilizzate fondi prec.</t>
  </si>
  <si>
    <t>F01N</t>
  </si>
  <si>
    <t>Altre risorse variabili</t>
  </si>
  <si>
    <t>F995</t>
  </si>
  <si>
    <t>Totale Risorse variabili</t>
  </si>
  <si>
    <t>Decurtazioni</t>
  </si>
  <si>
    <t>Art 67 c 2 L E Ccnl 16-18 -Dec. pers. trasf. disp. Legge</t>
  </si>
  <si>
    <t>F01Q</t>
  </si>
  <si>
    <t>Art 67 c 2 L E Ccnl 16-18 -Dec. altro pers. trasf.</t>
  </si>
  <si>
    <t>F01R</t>
  </si>
  <si>
    <t>Art 7 c 4 L U Ccnl 16-18 - Dec. risorse destinate P.O.</t>
  </si>
  <si>
    <t>F03Q</t>
  </si>
  <si>
    <t>Art 1 c 456 L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</si>
  <si>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</si>
  <si>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</si>
  <si>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</si>
  <si>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</si>
  <si>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</si>
  <si>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Art 4 DL 16/2014 - Dec. anno per piani di recup.</t>
  </si>
  <si>
    <t>F01T</t>
  </si>
  <si>
    <t>Altre decurtazioni</t>
  </si>
  <si>
    <t>F01P</t>
  </si>
  <si>
    <t>Totale Decurtazioni</t>
  </si>
  <si>
    <t>Artt 15 c 4, 67 c 1 Ccnl 16-18 - Ris. dest. P.O. 2017</t>
  </si>
  <si>
    <t>F01U</t>
  </si>
  <si>
    <t>Art 7 c 4 L U Ccnl 16-18 - Increm. risorse destinate P.O.</t>
  </si>
  <si>
    <t>F03R</t>
  </si>
  <si>
    <t>Art 15 c 7 Ccnl 16-18 - Riduzione risorse destinate P.O.</t>
  </si>
  <si>
    <t>F01W</t>
  </si>
  <si>
    <t>TOTALE IMPIEGHI EROGATI</t>
  </si>
  <si>
    <t>TOTALE RISORSE CERTIFICATE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</si>
  <si>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 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</si>
  <si>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Escluse le poste identificate in voci specifiche separate.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</si>
</sst>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,###"/>
  </numFmts>
  <fonts count="23" x14ac:knownFonts="1">
    <font>
      <sz val="11"/>
      <color theme="1"/>
      <name val="Calibri"/>
      <family val="2"/>
      <scheme val="minor"/>
    </font>
    <font>
      <sz val="8"/>
      <name val="Helv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i/>
      <sz val="8.1999999999999993"/>
      <name val="Arial"/>
      <family val="2"/>
    </font>
    <font>
      <sz val="8"/>
      <color rgb="FF0000CC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100">
    <xf numFmtId="0" fontId="0" fillId="0" borderId="0" xfId="0"/>
    <xf numFmtId="0" fontId="2" fillId="0" borderId="0" xfId="1" applyFont="1" applyBorder="1" applyAlignment="1" applyProtection="1">
      <alignment horizontal="left" vertical="top"/>
    </xf>
    <xf numFmtId="164" fontId="3" fillId="0" borderId="0" xfId="1" applyNumberFormat="1" applyFont="1" applyBorder="1" applyProtection="1"/>
    <xf numFmtId="0" fontId="3" fillId="0" borderId="0" xfId="1" applyFont="1" applyProtection="1"/>
    <xf numFmtId="0" fontId="4" fillId="0" borderId="0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centerContinuous" vertical="center"/>
    </xf>
    <xf numFmtId="0" fontId="3" fillId="0" borderId="2" xfId="1" applyFont="1" applyFill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 vertical="center"/>
    </xf>
    <xf numFmtId="0" fontId="3" fillId="2" borderId="4" xfId="1" applyFont="1" applyFill="1" applyBorder="1" applyProtection="1"/>
    <xf numFmtId="0" fontId="3" fillId="0" borderId="2" xfId="1" applyFont="1" applyBorder="1" applyAlignment="1" applyProtection="1">
      <alignment horizontal="centerContinuous" vertical="center"/>
    </xf>
    <xf numFmtId="0" fontId="3" fillId="0" borderId="3" xfId="1" applyFont="1" applyFill="1" applyBorder="1" applyAlignment="1" applyProtection="1">
      <alignment horizontal="centerContinuous" vertical="center"/>
    </xf>
    <xf numFmtId="0" fontId="9" fillId="0" borderId="5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Continuous"/>
    </xf>
    <xf numFmtId="0" fontId="10" fillId="0" borderId="7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Continuous"/>
    </xf>
    <xf numFmtId="0" fontId="11" fillId="2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/>
    </xf>
    <xf numFmtId="0" fontId="3" fillId="0" borderId="10" xfId="1" applyFont="1" applyFill="1" applyBorder="1" applyAlignment="1" applyProtection="1">
      <alignment horizontal="centerContinuous"/>
    </xf>
    <xf numFmtId="0" fontId="12" fillId="0" borderId="11" xfId="1" applyFont="1" applyFill="1" applyBorder="1" applyAlignment="1" applyProtection="1">
      <alignment horizontal="left"/>
    </xf>
    <xf numFmtId="0" fontId="6" fillId="0" borderId="12" xfId="1" applyFont="1" applyFill="1" applyBorder="1" applyAlignment="1" applyProtection="1">
      <alignment horizontal="left" wrapText="1"/>
    </xf>
    <xf numFmtId="0" fontId="6" fillId="0" borderId="13" xfId="1" applyFont="1" applyFill="1" applyBorder="1" applyAlignment="1" applyProtection="1">
      <alignment horizontal="left"/>
    </xf>
    <xf numFmtId="0" fontId="3" fillId="2" borderId="14" xfId="1" applyFont="1" applyFill="1" applyBorder="1" applyProtection="1"/>
    <xf numFmtId="0" fontId="6" fillId="0" borderId="13" xfId="1" applyFont="1" applyFill="1" applyBorder="1" applyAlignment="1" applyProtection="1">
      <alignment horizontal="left" wrapText="1"/>
    </xf>
    <xf numFmtId="0" fontId="15" fillId="0" borderId="0" xfId="2" applyFont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 applyProtection="1">
      <alignment horizontal="centerContinuous" vertical="center"/>
    </xf>
    <xf numFmtId="0" fontId="3" fillId="0" borderId="0" xfId="1" applyFont="1" applyAlignment="1" applyProtection="1">
      <alignment horizontal="centerContinuous" vertical="center"/>
    </xf>
    <xf numFmtId="0" fontId="16" fillId="0" borderId="15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left" wrapText="1"/>
    </xf>
    <xf numFmtId="0" fontId="6" fillId="0" borderId="17" xfId="1" applyFont="1" applyFill="1" applyBorder="1" applyAlignment="1" applyProtection="1">
      <alignment horizontal="left"/>
    </xf>
    <xf numFmtId="0" fontId="6" fillId="0" borderId="17" xfId="1" applyFont="1" applyFill="1" applyBorder="1" applyAlignment="1" applyProtection="1">
      <alignment horizontal="left" wrapText="1"/>
    </xf>
    <xf numFmtId="0" fontId="15" fillId="0" borderId="0" xfId="2" applyFont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left"/>
    </xf>
    <xf numFmtId="0" fontId="3" fillId="0" borderId="7" xfId="2" applyFont="1" applyFill="1" applyBorder="1" applyAlignment="1" applyProtection="1">
      <alignment horizontal="center"/>
    </xf>
    <xf numFmtId="3" fontId="3" fillId="0" borderId="10" xfId="1" applyNumberFormat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 vertical="center"/>
    </xf>
    <xf numFmtId="3" fontId="3" fillId="0" borderId="0" xfId="1" applyNumberFormat="1" applyFont="1" applyAlignment="1" applyProtection="1">
      <alignment vertical="center"/>
    </xf>
    <xf numFmtId="3" fontId="3" fillId="0" borderId="0" xfId="1" applyNumberFormat="1" applyFont="1" applyAlignment="1" applyProtection="1">
      <alignment horizontal="center" vertical="center"/>
    </xf>
    <xf numFmtId="3" fontId="3" fillId="0" borderId="10" xfId="1" applyNumberFormat="1" applyFont="1" applyBorder="1" applyAlignment="1" applyProtection="1">
      <protection locked="0"/>
    </xf>
    <xf numFmtId="0" fontId="3" fillId="0" borderId="7" xfId="1" applyFont="1" applyFill="1" applyBorder="1" applyAlignment="1" applyProtection="1">
      <alignment horizontal="center"/>
    </xf>
    <xf numFmtId="0" fontId="9" fillId="0" borderId="5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/>
    </xf>
    <xf numFmtId="3" fontId="17" fillId="0" borderId="10" xfId="1" applyNumberFormat="1" applyFont="1" applyFill="1" applyBorder="1" applyAlignment="1" applyProtection="1">
      <protection locked="0"/>
    </xf>
    <xf numFmtId="0" fontId="10" fillId="0" borderId="19" xfId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/>
    <xf numFmtId="165" fontId="10" fillId="0" borderId="21" xfId="1" applyNumberFormat="1" applyFont="1" applyFill="1" applyBorder="1" applyAlignment="1" applyProtection="1">
      <alignment vertical="center"/>
    </xf>
    <xf numFmtId="0" fontId="3" fillId="0" borderId="22" xfId="1" applyFont="1" applyFill="1" applyBorder="1" applyProtection="1"/>
    <xf numFmtId="0" fontId="10" fillId="0" borderId="23" xfId="1" applyFont="1" applyFill="1" applyBorder="1" applyAlignment="1" applyProtection="1">
      <alignment horizontal="left"/>
    </xf>
    <xf numFmtId="0" fontId="18" fillId="0" borderId="2" xfId="1" applyFont="1" applyFill="1" applyBorder="1" applyAlignment="1" applyProtection="1">
      <alignment horizontal="left"/>
    </xf>
    <xf numFmtId="0" fontId="18" fillId="0" borderId="3" xfId="1" applyFont="1" applyFill="1" applyBorder="1" applyAlignment="1" applyProtection="1">
      <alignment horizontal="left"/>
    </xf>
    <xf numFmtId="0" fontId="19" fillId="0" borderId="0" xfId="1" applyFont="1" applyBorder="1" applyAlignment="1" applyProtection="1">
      <alignment vertical="center" wrapText="1"/>
    </xf>
    <xf numFmtId="0" fontId="3" fillId="0" borderId="0" xfId="1" applyFont="1" applyFill="1" applyProtection="1"/>
    <xf numFmtId="0" fontId="3" fillId="0" borderId="24" xfId="2" applyFont="1" applyFill="1" applyBorder="1" applyAlignment="1" applyProtection="1">
      <alignment horizontal="center"/>
    </xf>
    <xf numFmtId="3" fontId="3" fillId="0" borderId="25" xfId="1" applyNumberFormat="1" applyFont="1" applyBorder="1" applyAlignment="1" applyProtection="1">
      <protection locked="0"/>
    </xf>
    <xf numFmtId="0" fontId="3" fillId="0" borderId="0" xfId="1" applyFont="1" applyBorder="1" applyProtection="1"/>
    <xf numFmtId="0" fontId="18" fillId="0" borderId="0" xfId="1" applyFont="1" applyFill="1" applyBorder="1" applyAlignment="1" applyProtection="1">
      <alignment horizontal="right"/>
    </xf>
    <xf numFmtId="0" fontId="3" fillId="0" borderId="6" xfId="3" applyFont="1" applyFill="1" applyBorder="1" applyAlignment="1" applyProtection="1">
      <alignment horizontal="left"/>
    </xf>
    <xf numFmtId="0" fontId="3" fillId="0" borderId="7" xfId="3" applyFont="1" applyFill="1" applyBorder="1" applyAlignment="1" applyProtection="1">
      <alignment horizontal="center"/>
    </xf>
    <xf numFmtId="3" fontId="17" fillId="0" borderId="10" xfId="1" applyNumberFormat="1" applyFont="1" applyBorder="1" applyAlignment="1" applyProtection="1">
      <protection locked="0"/>
    </xf>
    <xf numFmtId="0" fontId="10" fillId="0" borderId="19" xfId="1" applyFont="1" applyFill="1" applyBorder="1" applyAlignment="1" applyProtection="1">
      <alignment horizontal="left" vertical="center"/>
    </xf>
    <xf numFmtId="0" fontId="20" fillId="0" borderId="26" xfId="1" applyFont="1" applyFill="1" applyBorder="1" applyAlignment="1" applyProtection="1">
      <alignment horizontal="right"/>
    </xf>
    <xf numFmtId="0" fontId="6" fillId="0" borderId="27" xfId="1" applyFont="1" applyFill="1" applyBorder="1" applyAlignment="1" applyProtection="1"/>
    <xf numFmtId="165" fontId="20" fillId="0" borderId="28" xfId="1" applyNumberFormat="1" applyFont="1" applyFill="1" applyBorder="1" applyAlignment="1" applyProtection="1">
      <alignment vertical="center"/>
    </xf>
    <xf numFmtId="0" fontId="6" fillId="0" borderId="11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3" fontId="3" fillId="0" borderId="14" xfId="1" applyNumberFormat="1" applyFont="1" applyBorder="1" applyAlignment="1" applyProtection="1"/>
    <xf numFmtId="0" fontId="3" fillId="0" borderId="29" xfId="1" applyFont="1" applyFill="1" applyBorder="1" applyAlignment="1" applyProtection="1">
      <alignment horizontal="left"/>
    </xf>
    <xf numFmtId="0" fontId="20" fillId="0" borderId="27" xfId="1" applyFont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/>
    </xf>
    <xf numFmtId="0" fontId="6" fillId="0" borderId="30" xfId="1" applyFont="1" applyFill="1" applyBorder="1" applyAlignment="1" applyProtection="1"/>
    <xf numFmtId="165" fontId="20" fillId="0" borderId="31" xfId="1" applyNumberFormat="1" applyFont="1" applyFill="1" applyBorder="1" applyAlignment="1" applyProtection="1">
      <alignment vertical="center"/>
    </xf>
    <xf numFmtId="0" fontId="10" fillId="0" borderId="15" xfId="1" applyFont="1" applyFill="1" applyBorder="1" applyAlignment="1" applyProtection="1">
      <alignment horizontal="left" vertical="top"/>
    </xf>
    <xf numFmtId="3" fontId="3" fillId="0" borderId="32" xfId="1" applyNumberFormat="1" applyFont="1" applyFill="1" applyBorder="1" applyAlignment="1" applyProtection="1">
      <protection locked="0"/>
    </xf>
    <xf numFmtId="165" fontId="22" fillId="0" borderId="21" xfId="1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7" fillId="0" borderId="0" xfId="1" applyFont="1" applyProtection="1"/>
    <xf numFmtId="0" fontId="7" fillId="2" borderId="14" xfId="1" applyFont="1" applyFill="1" applyBorder="1" applyProtection="1"/>
    <xf numFmtId="0" fontId="7" fillId="0" borderId="0" xfId="1" applyFont="1" applyAlignment="1" applyProtection="1">
      <alignment vertical="center"/>
    </xf>
    <xf numFmtId="0" fontId="3" fillId="0" borderId="33" xfId="1" applyFont="1" applyFill="1" applyBorder="1" applyAlignment="1" applyProtection="1">
      <alignment horizontal="left"/>
    </xf>
    <xf numFmtId="0" fontId="3" fillId="0" borderId="34" xfId="1" applyFont="1" applyBorder="1" applyProtection="1"/>
    <xf numFmtId="0" fontId="7" fillId="0" borderId="0" xfId="1" applyFont="1" applyAlignment="1" applyProtection="1">
      <alignment horizontal="center" vertical="center"/>
    </xf>
    <xf numFmtId="0" fontId="6" fillId="0" borderId="35" xfId="1" applyFont="1" applyFill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165" fontId="6" fillId="0" borderId="28" xfId="1" applyNumberFormat="1" applyFont="1" applyFill="1" applyBorder="1" applyAlignment="1" applyProtection="1">
      <alignment vertical="center"/>
    </xf>
    <xf numFmtId="0" fontId="6" fillId="0" borderId="26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 vertical="center"/>
    </xf>
    <xf numFmtId="165" fontId="6" fillId="0" borderId="36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37" xfId="1" applyFont="1" applyBorder="1" applyProtection="1"/>
    <xf numFmtId="0" fontId="3" fillId="0" borderId="0" xfId="1" applyFont="1" applyAlignment="1" applyProtection="1">
      <alignment horizontal="center"/>
    </xf>
    <xf numFmtId="0" fontId="12" fillId="0" borderId="4" xfId="1" applyFont="1" applyBorder="1" applyAlignment="1" applyProtection="1">
      <alignment horizontal="center" vertical="center" wrapText="1"/>
    </xf>
    <xf numFmtId="0" fontId="14" fillId="0" borderId="8" xfId="2" applyFont="1" applyBorder="1" applyAlignment="1">
      <alignment wrapText="1"/>
    </xf>
    <xf numFmtId="0" fontId="14" fillId="0" borderId="18" xfId="2" applyFont="1" applyBorder="1" applyAlignment="1">
      <alignment wrapText="1"/>
    </xf>
    <xf numFmtId="0" fontId="1" fillId="0" borderId="8" xfId="1" applyBorder="1" applyAlignment="1">
      <alignment wrapText="1"/>
    </xf>
    <xf numFmtId="0" fontId="1" fillId="0" borderId="18" xfId="1" applyBorder="1" applyAlignment="1">
      <alignment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Normale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39799</xdr:rowOff>
    </xdr:from>
    <xdr:to>
      <xdr:col>3</xdr:col>
      <xdr:colOff>0</xdr:colOff>
      <xdr:row>1</xdr:row>
      <xdr:rowOff>418642</xdr:rowOff>
    </xdr:to>
    <xdr:sp macro="" textlink="">
      <xdr:nvSpPr>
        <xdr:cNvPr id="2" name="Tes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592249"/>
          <a:ext cx="5572125" cy="378843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IL TRATTAMENTO ACCESSORIO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ato/Documents/STS/MYO_EDK/2019_20/2020/IN%20CORSO/3_ORSOGNA_parte_fatto/ORSOGNA%202020/CALCOLO%20FONDO%202020/7_RALN_REGIONI-E-AUT_LOC_-CCNL-NA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Foglio1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REGIONI ED AUTONOMIE LOCALI - anno 2019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"/>
  <sheetViews>
    <sheetView showGridLines="0" tabSelected="1" zoomScaleNormal="100" workbookViewId="0">
      <selection activeCell="G7" sqref="G7"/>
    </sheetView>
  </sheetViews>
  <sheetFormatPr defaultColWidth="9.109375" defaultRowHeight="10.199999999999999" x14ac:dyDescent="0.2"/>
  <cols>
    <col min="1" max="1" width="56.44140625" style="3" customWidth="1"/>
    <col min="2" max="2" width="9.33203125" style="94" customWidth="1"/>
    <col min="3" max="3" width="17.88671875" style="3" customWidth="1"/>
    <col min="4" max="4" width="2.88671875" style="3" customWidth="1"/>
    <col min="5" max="5" width="56.44140625" style="3" customWidth="1"/>
    <col min="6" max="6" width="9.33203125" style="3" customWidth="1"/>
    <col min="7" max="7" width="17.88671875" style="3" customWidth="1"/>
    <col min="8" max="8" width="43.5546875" style="3" customWidth="1"/>
    <col min="9" max="14" width="9.109375" style="3"/>
    <col min="15" max="17" width="12.109375" style="5" hidden="1" customWidth="1"/>
    <col min="18" max="18" width="12.109375" style="6" hidden="1" customWidth="1"/>
    <col min="19" max="19" width="8" style="6" hidden="1" customWidth="1"/>
    <col min="20" max="22" width="12.109375" style="5" hidden="1" customWidth="1"/>
    <col min="23" max="23" width="12.109375" style="6" hidden="1" customWidth="1"/>
    <col min="24" max="16384" width="9.109375" style="3"/>
  </cols>
  <sheetData>
    <row r="1" spans="1:23" ht="43.5" customHeight="1" x14ac:dyDescent="0.2">
      <c r="A1" s="1" t="str">
        <f>[1]t1!$A$1</f>
        <v>REGIONI ED AUTONOMIE LOCALI - anno 2019</v>
      </c>
      <c r="B1" s="1"/>
      <c r="C1" s="1"/>
      <c r="D1" s="1"/>
      <c r="E1" s="1"/>
      <c r="F1" s="1"/>
      <c r="G1" s="1"/>
      <c r="H1" s="2" t="s">
        <v>0</v>
      </c>
      <c r="O1" s="4"/>
      <c r="P1" s="4"/>
      <c r="T1" s="4"/>
      <c r="U1" s="4"/>
    </row>
    <row r="2" spans="1:23" ht="42" customHeight="1" thickBot="1" x14ac:dyDescent="0.25">
      <c r="B2" s="3"/>
      <c r="E2" s="7"/>
      <c r="F2" s="7"/>
      <c r="G2" s="7"/>
      <c r="O2" s="4"/>
      <c r="P2" s="4"/>
      <c r="T2" s="4"/>
      <c r="U2" s="4"/>
    </row>
    <row r="3" spans="1:23" ht="25.5" customHeight="1" thickBot="1" x14ac:dyDescent="0.25">
      <c r="A3" s="8" t="s">
        <v>1</v>
      </c>
      <c r="B3" s="9"/>
      <c r="C3" s="10"/>
      <c r="D3" s="11"/>
      <c r="E3" s="8" t="s">
        <v>2</v>
      </c>
      <c r="F3" s="12"/>
      <c r="G3" s="13"/>
      <c r="H3" s="14" t="s">
        <v>3</v>
      </c>
      <c r="O3" s="15"/>
      <c r="P3" s="15"/>
      <c r="T3" s="15"/>
      <c r="U3" s="15"/>
    </row>
    <row r="4" spans="1:23" ht="18" customHeight="1" x14ac:dyDescent="0.2">
      <c r="A4" s="16" t="s">
        <v>4</v>
      </c>
      <c r="B4" s="17" t="s">
        <v>5</v>
      </c>
      <c r="C4" s="18" t="s">
        <v>6</v>
      </c>
      <c r="D4" s="19"/>
      <c r="E4" s="16" t="s">
        <v>4</v>
      </c>
      <c r="F4" s="20" t="s">
        <v>5</v>
      </c>
      <c r="G4" s="21" t="s">
        <v>6</v>
      </c>
      <c r="H4" s="95" t="str">
        <f>IF(AND(C66=0,ISBLANK('[1]SICI(2)'!E17),ISBLANK('[1]SICI(2)'!E19),ISBLANK('[1]SICI(2)'!E21)),"OK",IF(AND(C66&gt;0,ISBLANK('[1]SICI(2)'!E17),ISBLANK('[1]SICI(2)'!E19),ISBLANK('[1]SICI(2)'!E21)),"Attenzione: inserire le voci di costituzione del fondo unicamente in presenza di certificazione dello stesso !!!","OK"))</f>
        <v>OK</v>
      </c>
    </row>
    <row r="5" spans="1:23" ht="15" customHeight="1" x14ac:dyDescent="0.3">
      <c r="A5" s="22" t="s">
        <v>7</v>
      </c>
      <c r="B5" s="23"/>
      <c r="C5" s="24"/>
      <c r="D5" s="25"/>
      <c r="E5" s="22" t="s">
        <v>7</v>
      </c>
      <c r="F5" s="23"/>
      <c r="G5" s="26"/>
      <c r="H5" s="96"/>
      <c r="O5" s="27" t="s">
        <v>8</v>
      </c>
      <c r="P5" s="28"/>
      <c r="Q5" s="29"/>
      <c r="R5" s="29"/>
      <c r="T5" s="27" t="s">
        <v>9</v>
      </c>
      <c r="U5" s="28"/>
      <c r="V5" s="29"/>
      <c r="W5" s="29"/>
    </row>
    <row r="6" spans="1:23" ht="15" customHeight="1" x14ac:dyDescent="0.25">
      <c r="A6" s="30" t="s">
        <v>10</v>
      </c>
      <c r="B6" s="31"/>
      <c r="C6" s="32"/>
      <c r="D6" s="25"/>
      <c r="E6" s="30" t="s">
        <v>11</v>
      </c>
      <c r="F6" s="31"/>
      <c r="G6" s="33"/>
      <c r="H6" s="96"/>
      <c r="O6" s="34" t="s">
        <v>12</v>
      </c>
      <c r="P6" s="34" t="s">
        <v>13</v>
      </c>
      <c r="Q6" s="34" t="s">
        <v>14</v>
      </c>
      <c r="R6" s="34" t="s">
        <v>15</v>
      </c>
      <c r="T6" s="34" t="s">
        <v>12</v>
      </c>
      <c r="U6" s="34" t="s">
        <v>13</v>
      </c>
      <c r="V6" s="34" t="s">
        <v>14</v>
      </c>
      <c r="W6" s="34" t="s">
        <v>15</v>
      </c>
    </row>
    <row r="7" spans="1:23" ht="15" customHeight="1" x14ac:dyDescent="0.2">
      <c r="A7" s="35" t="s">
        <v>16</v>
      </c>
      <c r="B7" s="36" t="s">
        <v>17</v>
      </c>
      <c r="C7" s="37"/>
      <c r="D7" s="25"/>
      <c r="E7" s="35" t="s">
        <v>18</v>
      </c>
      <c r="F7" s="36" t="s">
        <v>19</v>
      </c>
      <c r="G7" s="37"/>
      <c r="H7" s="96"/>
      <c r="O7" s="38">
        <v>52</v>
      </c>
      <c r="P7" s="38">
        <v>7</v>
      </c>
      <c r="Q7" s="5" t="str">
        <f>B7</f>
        <v>F00B</v>
      </c>
      <c r="R7" s="39">
        <f>ROUND(C7,0)</f>
        <v>0</v>
      </c>
      <c r="T7" s="38">
        <v>52</v>
      </c>
      <c r="U7" s="38">
        <v>61</v>
      </c>
      <c r="V7" s="40" t="str">
        <f>F7</f>
        <v>U00C</v>
      </c>
      <c r="W7" s="39">
        <f>ROUND(G7,0)</f>
        <v>0</v>
      </c>
    </row>
    <row r="8" spans="1:23" ht="15" customHeight="1" x14ac:dyDescent="0.2">
      <c r="A8" s="35" t="s">
        <v>20</v>
      </c>
      <c r="B8" s="36" t="s">
        <v>21</v>
      </c>
      <c r="C8" s="37"/>
      <c r="D8" s="25"/>
      <c r="E8" s="35" t="s">
        <v>22</v>
      </c>
      <c r="F8" s="36" t="s">
        <v>23</v>
      </c>
      <c r="G8" s="41"/>
      <c r="H8" s="96"/>
      <c r="O8" s="38">
        <v>52</v>
      </c>
      <c r="P8" s="38">
        <v>7</v>
      </c>
      <c r="Q8" s="5" t="str">
        <f t="shared" ref="Q8:Q19" si="0">B8</f>
        <v>F10Y</v>
      </c>
      <c r="R8" s="39">
        <f t="shared" ref="R8:R19" si="1">ROUND(C8,0)</f>
        <v>0</v>
      </c>
      <c r="T8" s="38">
        <v>52</v>
      </c>
      <c r="U8" s="38">
        <v>61</v>
      </c>
      <c r="V8" s="40" t="str">
        <f t="shared" ref="V8:V29" si="2">F8</f>
        <v>U00D</v>
      </c>
      <c r="W8" s="39">
        <f t="shared" ref="W8:W29" si="3">ROUND(G8,0)</f>
        <v>0</v>
      </c>
    </row>
    <row r="9" spans="1:23" ht="15" customHeight="1" thickBot="1" x14ac:dyDescent="0.25">
      <c r="A9" s="35" t="s">
        <v>24</v>
      </c>
      <c r="B9" s="42" t="s">
        <v>25</v>
      </c>
      <c r="C9" s="37"/>
      <c r="D9" s="25"/>
      <c r="E9" s="35" t="s">
        <v>26</v>
      </c>
      <c r="F9" s="36" t="s">
        <v>27</v>
      </c>
      <c r="G9" s="41"/>
      <c r="H9" s="97"/>
      <c r="O9" s="38">
        <v>52</v>
      </c>
      <c r="P9" s="38">
        <v>7</v>
      </c>
      <c r="Q9" s="5" t="str">
        <f t="shared" si="0"/>
        <v>F00Z</v>
      </c>
      <c r="R9" s="39">
        <f t="shared" si="1"/>
        <v>0</v>
      </c>
      <c r="T9" s="38">
        <v>52</v>
      </c>
      <c r="U9" s="38">
        <v>61</v>
      </c>
      <c r="V9" s="40" t="str">
        <f t="shared" si="2"/>
        <v>U00E</v>
      </c>
      <c r="W9" s="39">
        <f t="shared" si="3"/>
        <v>0</v>
      </c>
    </row>
    <row r="10" spans="1:23" ht="15" customHeight="1" thickBot="1" x14ac:dyDescent="0.25">
      <c r="A10" s="35" t="s">
        <v>28</v>
      </c>
      <c r="B10" s="36" t="s">
        <v>29</v>
      </c>
      <c r="C10" s="37"/>
      <c r="D10" s="25"/>
      <c r="E10" s="35" t="s">
        <v>30</v>
      </c>
      <c r="F10" s="36" t="s">
        <v>31</v>
      </c>
      <c r="G10" s="41"/>
      <c r="H10" s="43" t="s">
        <v>32</v>
      </c>
      <c r="O10" s="38">
        <v>52</v>
      </c>
      <c r="P10" s="38">
        <v>7</v>
      </c>
      <c r="Q10" s="5" t="str">
        <f t="shared" si="0"/>
        <v>F00C</v>
      </c>
      <c r="R10" s="39">
        <f t="shared" si="1"/>
        <v>0</v>
      </c>
      <c r="T10" s="38">
        <v>52</v>
      </c>
      <c r="U10" s="38">
        <v>61</v>
      </c>
      <c r="V10" s="40" t="str">
        <f t="shared" si="2"/>
        <v>U00F</v>
      </c>
      <c r="W10" s="39">
        <f t="shared" si="3"/>
        <v>0</v>
      </c>
    </row>
    <row r="11" spans="1:23" ht="15" customHeight="1" x14ac:dyDescent="0.2">
      <c r="A11" s="35" t="s">
        <v>33</v>
      </c>
      <c r="B11" s="42" t="s">
        <v>34</v>
      </c>
      <c r="C11" s="37"/>
      <c r="D11" s="25"/>
      <c r="E11" s="35" t="s">
        <v>35</v>
      </c>
      <c r="F11" s="36" t="s">
        <v>36</v>
      </c>
      <c r="G11" s="41"/>
      <c r="H11" s="95" t="str">
        <f>IF(OR(AND(C66=0,G65=0),ROUND(C66,0)&lt;&gt;ROUND(G65,0)),"OK","Attenzione: le risorse del fondo coincidono esattamente con i relativi impeghi, è necessario giustificare")</f>
        <v>OK</v>
      </c>
      <c r="O11" s="38">
        <v>52</v>
      </c>
      <c r="P11" s="38">
        <v>7</v>
      </c>
      <c r="Q11" s="5" t="str">
        <f t="shared" si="0"/>
        <v>F70A</v>
      </c>
      <c r="R11" s="39">
        <f t="shared" si="1"/>
        <v>0</v>
      </c>
      <c r="T11" s="38">
        <v>52</v>
      </c>
      <c r="U11" s="38">
        <v>61</v>
      </c>
      <c r="V11" s="40" t="str">
        <f t="shared" si="2"/>
        <v>U00G</v>
      </c>
      <c r="W11" s="39">
        <f t="shared" si="3"/>
        <v>0</v>
      </c>
    </row>
    <row r="12" spans="1:23" ht="15" customHeight="1" x14ac:dyDescent="0.2">
      <c r="A12" s="35" t="s">
        <v>37</v>
      </c>
      <c r="B12" s="36" t="s">
        <v>38</v>
      </c>
      <c r="C12" s="37"/>
      <c r="D12" s="25"/>
      <c r="E12" s="35" t="s">
        <v>39</v>
      </c>
      <c r="F12" s="36" t="s">
        <v>40</v>
      </c>
      <c r="G12" s="41"/>
      <c r="H12" s="98"/>
      <c r="O12" s="38">
        <v>52</v>
      </c>
      <c r="P12" s="38">
        <v>7</v>
      </c>
      <c r="Q12" s="5" t="str">
        <f t="shared" si="0"/>
        <v>F00D</v>
      </c>
      <c r="R12" s="39">
        <f t="shared" si="1"/>
        <v>0</v>
      </c>
      <c r="T12" s="38">
        <v>52</v>
      </c>
      <c r="U12" s="38">
        <v>61</v>
      </c>
      <c r="V12" s="40" t="str">
        <f t="shared" si="2"/>
        <v>U00H</v>
      </c>
      <c r="W12" s="39">
        <f t="shared" si="3"/>
        <v>0</v>
      </c>
    </row>
    <row r="13" spans="1:23" ht="15" customHeight="1" x14ac:dyDescent="0.2">
      <c r="A13" s="35" t="s">
        <v>41</v>
      </c>
      <c r="B13" s="36" t="s">
        <v>42</v>
      </c>
      <c r="C13" s="37"/>
      <c r="D13" s="25"/>
      <c r="E13" s="35" t="s">
        <v>43</v>
      </c>
      <c r="F13" s="36" t="s">
        <v>44</v>
      </c>
      <c r="G13" s="41"/>
      <c r="H13" s="98"/>
      <c r="O13" s="38">
        <v>52</v>
      </c>
      <c r="P13" s="38">
        <v>7</v>
      </c>
      <c r="Q13" s="5" t="str">
        <f t="shared" si="0"/>
        <v>F00E</v>
      </c>
      <c r="R13" s="39">
        <f t="shared" si="1"/>
        <v>0</v>
      </c>
      <c r="T13" s="38">
        <v>52</v>
      </c>
      <c r="U13" s="38">
        <v>61</v>
      </c>
      <c r="V13" s="40" t="str">
        <f t="shared" si="2"/>
        <v>U00J</v>
      </c>
      <c r="W13" s="39">
        <f t="shared" si="3"/>
        <v>0</v>
      </c>
    </row>
    <row r="14" spans="1:23" ht="15" customHeight="1" x14ac:dyDescent="0.2">
      <c r="A14" s="35" t="s">
        <v>45</v>
      </c>
      <c r="B14" s="36" t="s">
        <v>46</v>
      </c>
      <c r="C14" s="37"/>
      <c r="D14" s="25"/>
      <c r="E14" s="35" t="s">
        <v>47</v>
      </c>
      <c r="F14" s="36" t="s">
        <v>48</v>
      </c>
      <c r="G14" s="41"/>
      <c r="H14" s="98"/>
      <c r="O14" s="38">
        <v>52</v>
      </c>
      <c r="P14" s="38">
        <v>7</v>
      </c>
      <c r="Q14" s="5" t="str">
        <f t="shared" si="0"/>
        <v>F00J</v>
      </c>
      <c r="R14" s="39">
        <f t="shared" si="1"/>
        <v>0</v>
      </c>
      <c r="T14" s="38">
        <v>52</v>
      </c>
      <c r="U14" s="38">
        <v>61</v>
      </c>
      <c r="V14" s="40" t="str">
        <f t="shared" si="2"/>
        <v>U00K</v>
      </c>
      <c r="W14" s="39">
        <f t="shared" si="3"/>
        <v>0</v>
      </c>
    </row>
    <row r="15" spans="1:23" ht="15" customHeight="1" x14ac:dyDescent="0.2">
      <c r="A15" s="35" t="s">
        <v>49</v>
      </c>
      <c r="B15" s="36" t="s">
        <v>50</v>
      </c>
      <c r="C15" s="37"/>
      <c r="D15" s="25"/>
      <c r="E15" s="35" t="s">
        <v>51</v>
      </c>
      <c r="F15" s="36" t="s">
        <v>52</v>
      </c>
      <c r="G15" s="41"/>
      <c r="H15" s="98"/>
      <c r="O15" s="38">
        <v>52</v>
      </c>
      <c r="P15" s="38">
        <v>7</v>
      </c>
      <c r="Q15" s="5" t="str">
        <f t="shared" si="0"/>
        <v>F00K</v>
      </c>
      <c r="R15" s="39">
        <f t="shared" si="1"/>
        <v>0</v>
      </c>
      <c r="T15" s="38">
        <v>52</v>
      </c>
      <c r="U15" s="38">
        <v>61</v>
      </c>
      <c r="V15" s="40" t="str">
        <f t="shared" si="2"/>
        <v>U00L</v>
      </c>
      <c r="W15" s="39">
        <f t="shared" si="3"/>
        <v>0</v>
      </c>
    </row>
    <row r="16" spans="1:23" ht="15" customHeight="1" thickBot="1" x14ac:dyDescent="0.25">
      <c r="A16" s="35" t="s">
        <v>53</v>
      </c>
      <c r="B16" s="36" t="s">
        <v>54</v>
      </c>
      <c r="C16" s="37"/>
      <c r="D16" s="25"/>
      <c r="E16" s="35" t="s">
        <v>55</v>
      </c>
      <c r="F16" s="44" t="s">
        <v>56</v>
      </c>
      <c r="G16" s="41"/>
      <c r="H16" s="99"/>
      <c r="O16" s="38">
        <v>52</v>
      </c>
      <c r="P16" s="38">
        <v>7</v>
      </c>
      <c r="Q16" s="5" t="str">
        <f t="shared" si="0"/>
        <v>F00M</v>
      </c>
      <c r="R16" s="39">
        <f t="shared" si="1"/>
        <v>0</v>
      </c>
      <c r="T16" s="38">
        <v>52</v>
      </c>
      <c r="U16" s="38">
        <v>61</v>
      </c>
      <c r="V16" s="40" t="str">
        <f t="shared" si="2"/>
        <v>U22I</v>
      </c>
      <c r="W16" s="39">
        <f t="shared" si="3"/>
        <v>0</v>
      </c>
    </row>
    <row r="17" spans="1:23" ht="15" customHeight="1" thickBot="1" x14ac:dyDescent="0.25">
      <c r="A17" s="35" t="s">
        <v>57</v>
      </c>
      <c r="B17" s="36" t="s">
        <v>58</v>
      </c>
      <c r="C17" s="45"/>
      <c r="D17" s="25"/>
      <c r="E17" s="35" t="s">
        <v>59</v>
      </c>
      <c r="F17" s="44" t="s">
        <v>60</v>
      </c>
      <c r="G17" s="41"/>
      <c r="H17" s="43" t="s">
        <v>61</v>
      </c>
      <c r="O17" s="38">
        <v>52</v>
      </c>
      <c r="P17" s="38">
        <v>7</v>
      </c>
      <c r="Q17" s="5" t="str">
        <f t="shared" si="0"/>
        <v>F10J</v>
      </c>
      <c r="R17" s="39">
        <f t="shared" si="1"/>
        <v>0</v>
      </c>
      <c r="T17" s="38">
        <v>52</v>
      </c>
      <c r="U17" s="38">
        <v>61</v>
      </c>
      <c r="V17" s="40" t="str">
        <f t="shared" si="2"/>
        <v>U23I</v>
      </c>
      <c r="W17" s="39">
        <f t="shared" si="3"/>
        <v>0</v>
      </c>
    </row>
    <row r="18" spans="1:23" ht="15" customHeight="1" x14ac:dyDescent="0.2">
      <c r="A18" s="35" t="s">
        <v>62</v>
      </c>
      <c r="B18" s="36" t="s">
        <v>63</v>
      </c>
      <c r="C18" s="37"/>
      <c r="D18" s="25"/>
      <c r="E18" s="35" t="s">
        <v>64</v>
      </c>
      <c r="F18" s="36" t="s">
        <v>65</v>
      </c>
      <c r="G18" s="41"/>
      <c r="H18" s="95" t="str">
        <f>IF(C66=0,"OK",IF(AND(C19/C66&lt;0.1,C42/C66&lt;0.1,C59/C66&lt;0.1),"OK","Attenzione: la voce altre risorse fisse e/o la voce altre risorse variabili risulta maggiore del 10% del fondo, è necessario giustificare"))</f>
        <v>OK</v>
      </c>
      <c r="O18" s="38">
        <v>52</v>
      </c>
      <c r="P18" s="38">
        <v>7</v>
      </c>
      <c r="Q18" s="5" t="str">
        <f t="shared" si="0"/>
        <v>F10K</v>
      </c>
      <c r="R18" s="39">
        <f t="shared" si="1"/>
        <v>0</v>
      </c>
      <c r="T18" s="38">
        <v>52</v>
      </c>
      <c r="U18" s="38">
        <v>61</v>
      </c>
      <c r="V18" s="40" t="str">
        <f t="shared" si="2"/>
        <v>U00N</v>
      </c>
      <c r="W18" s="39">
        <f t="shared" si="3"/>
        <v>0</v>
      </c>
    </row>
    <row r="19" spans="1:23" ht="15" customHeight="1" x14ac:dyDescent="0.2">
      <c r="A19" s="35" t="s">
        <v>66</v>
      </c>
      <c r="B19" s="42" t="s">
        <v>67</v>
      </c>
      <c r="C19" s="37"/>
      <c r="D19" s="25"/>
      <c r="E19" s="35" t="s">
        <v>68</v>
      </c>
      <c r="F19" s="36" t="s">
        <v>69</v>
      </c>
      <c r="G19" s="41"/>
      <c r="H19" s="96"/>
      <c r="O19" s="38">
        <v>52</v>
      </c>
      <c r="P19" s="38">
        <v>7</v>
      </c>
      <c r="Q19" s="5" t="str">
        <f t="shared" si="0"/>
        <v>F998</v>
      </c>
      <c r="R19" s="39">
        <f t="shared" si="1"/>
        <v>0</v>
      </c>
      <c r="T19" s="38">
        <v>52</v>
      </c>
      <c r="U19" s="38">
        <v>61</v>
      </c>
      <c r="V19" s="40" t="str">
        <f t="shared" si="2"/>
        <v>U04C</v>
      </c>
      <c r="W19" s="39">
        <f t="shared" si="3"/>
        <v>0</v>
      </c>
    </row>
    <row r="20" spans="1:23" ht="15" customHeight="1" thickBot="1" x14ac:dyDescent="0.25">
      <c r="A20" s="46" t="s">
        <v>70</v>
      </c>
      <c r="B20" s="47"/>
      <c r="C20" s="48">
        <f>SUM(C7:C19)</f>
        <v>0</v>
      </c>
      <c r="D20" s="25"/>
      <c r="E20" s="49" t="s">
        <v>71</v>
      </c>
      <c r="F20" s="36" t="s">
        <v>72</v>
      </c>
      <c r="G20" s="41"/>
      <c r="H20" s="96"/>
      <c r="O20" s="38"/>
      <c r="P20" s="38"/>
      <c r="R20" s="39"/>
      <c r="T20" s="38">
        <v>52</v>
      </c>
      <c r="U20" s="38">
        <v>61</v>
      </c>
      <c r="V20" s="40" t="str">
        <f t="shared" si="2"/>
        <v>U00P</v>
      </c>
      <c r="W20" s="39">
        <f t="shared" si="3"/>
        <v>0</v>
      </c>
    </row>
    <row r="21" spans="1:23" ht="15" customHeight="1" x14ac:dyDescent="0.25">
      <c r="A21" s="50" t="s">
        <v>73</v>
      </c>
      <c r="B21" s="51"/>
      <c r="C21" s="52"/>
      <c r="D21" s="25"/>
      <c r="E21" s="35" t="s">
        <v>74</v>
      </c>
      <c r="F21" s="36" t="s">
        <v>75</v>
      </c>
      <c r="G21" s="41"/>
      <c r="H21" s="96"/>
      <c r="T21" s="38">
        <v>52</v>
      </c>
      <c r="U21" s="38">
        <v>61</v>
      </c>
      <c r="V21" s="40" t="str">
        <f t="shared" si="2"/>
        <v>U00Q</v>
      </c>
      <c r="W21" s="39">
        <f t="shared" si="3"/>
        <v>0</v>
      </c>
    </row>
    <row r="22" spans="1:23" ht="15" customHeight="1" x14ac:dyDescent="0.2">
      <c r="A22" s="35" t="s">
        <v>76</v>
      </c>
      <c r="B22" s="42" t="s">
        <v>77</v>
      </c>
      <c r="C22" s="37"/>
      <c r="D22" s="25"/>
      <c r="E22" s="35" t="s">
        <v>78</v>
      </c>
      <c r="F22" s="36" t="s">
        <v>79</v>
      </c>
      <c r="G22" s="41"/>
      <c r="H22" s="96"/>
      <c r="O22" s="38">
        <v>52</v>
      </c>
      <c r="P22" s="38">
        <v>9</v>
      </c>
      <c r="Q22" s="5" t="str">
        <f>B22</f>
        <v>F50H</v>
      </c>
      <c r="R22" s="39">
        <f>ROUND(C22,0)</f>
        <v>0</v>
      </c>
      <c r="T22" s="38">
        <v>52</v>
      </c>
      <c r="U22" s="38">
        <v>61</v>
      </c>
      <c r="V22" s="40" t="str">
        <f t="shared" si="2"/>
        <v>U00R</v>
      </c>
      <c r="W22" s="39">
        <f t="shared" si="3"/>
        <v>0</v>
      </c>
    </row>
    <row r="23" spans="1:23" ht="15" customHeight="1" thickBot="1" x14ac:dyDescent="0.25">
      <c r="A23" s="35" t="s">
        <v>80</v>
      </c>
      <c r="B23" s="44" t="s">
        <v>81</v>
      </c>
      <c r="C23" s="37"/>
      <c r="D23" s="25"/>
      <c r="E23" s="35" t="s">
        <v>82</v>
      </c>
      <c r="F23" s="36" t="s">
        <v>83</v>
      </c>
      <c r="G23" s="41"/>
      <c r="H23" s="97"/>
      <c r="O23" s="38">
        <v>52</v>
      </c>
      <c r="P23" s="38">
        <v>9</v>
      </c>
      <c r="Q23" s="5" t="str">
        <f t="shared" ref="Q23:Q42" si="4">B23</f>
        <v>F96H</v>
      </c>
      <c r="R23" s="39">
        <f t="shared" ref="R23:R42" si="5">ROUND(C23,0)</f>
        <v>0</v>
      </c>
      <c r="T23" s="38">
        <v>52</v>
      </c>
      <c r="U23" s="38">
        <v>61</v>
      </c>
      <c r="V23" s="40" t="str">
        <f t="shared" si="2"/>
        <v>U00S</v>
      </c>
      <c r="W23" s="39">
        <f t="shared" si="3"/>
        <v>0</v>
      </c>
    </row>
    <row r="24" spans="1:23" ht="15" customHeight="1" x14ac:dyDescent="0.2">
      <c r="A24" s="35" t="s">
        <v>84</v>
      </c>
      <c r="B24" s="44" t="s">
        <v>85</v>
      </c>
      <c r="C24" s="37"/>
      <c r="D24" s="25"/>
      <c r="E24" s="35" t="s">
        <v>86</v>
      </c>
      <c r="F24" s="36" t="s">
        <v>87</v>
      </c>
      <c r="G24" s="41"/>
      <c r="H24" s="53"/>
      <c r="O24" s="38">
        <v>52</v>
      </c>
      <c r="P24" s="38">
        <v>9</v>
      </c>
      <c r="Q24" s="5" t="str">
        <f t="shared" si="4"/>
        <v>F00N</v>
      </c>
      <c r="R24" s="39">
        <f t="shared" si="5"/>
        <v>0</v>
      </c>
      <c r="T24" s="38">
        <v>52</v>
      </c>
      <c r="U24" s="38">
        <v>61</v>
      </c>
      <c r="V24" s="40" t="str">
        <f t="shared" si="2"/>
        <v>U00T</v>
      </c>
      <c r="W24" s="39">
        <f t="shared" si="3"/>
        <v>0</v>
      </c>
    </row>
    <row r="25" spans="1:23" ht="15" customHeight="1" x14ac:dyDescent="0.2">
      <c r="A25" s="35" t="s">
        <v>88</v>
      </c>
      <c r="B25" s="44" t="s">
        <v>89</v>
      </c>
      <c r="C25" s="37"/>
      <c r="D25" s="25"/>
      <c r="E25" s="54" t="s">
        <v>90</v>
      </c>
      <c r="F25" s="55" t="s">
        <v>91</v>
      </c>
      <c r="G25" s="56"/>
      <c r="H25" s="53"/>
      <c r="O25" s="38">
        <v>52</v>
      </c>
      <c r="P25" s="38">
        <v>9</v>
      </c>
      <c r="Q25" s="5" t="str">
        <f t="shared" si="4"/>
        <v>F00Q</v>
      </c>
      <c r="R25" s="39">
        <f t="shared" si="5"/>
        <v>0</v>
      </c>
      <c r="T25" s="38">
        <v>52</v>
      </c>
      <c r="U25" s="38">
        <v>61</v>
      </c>
      <c r="V25" s="40" t="str">
        <f t="shared" si="2"/>
        <v>U01B</v>
      </c>
      <c r="W25" s="39">
        <f t="shared" si="3"/>
        <v>0</v>
      </c>
    </row>
    <row r="26" spans="1:23" ht="15" customHeight="1" x14ac:dyDescent="0.25">
      <c r="A26" s="35" t="s">
        <v>92</v>
      </c>
      <c r="B26" s="36" t="s">
        <v>93</v>
      </c>
      <c r="C26" s="37"/>
      <c r="D26" s="25"/>
      <c r="E26" s="35" t="s">
        <v>94</v>
      </c>
      <c r="F26" s="36" t="s">
        <v>95</v>
      </c>
      <c r="G26" s="56"/>
      <c r="H26" s="53"/>
      <c r="I26" s="57"/>
      <c r="J26" s="58"/>
      <c r="O26" s="38">
        <v>52</v>
      </c>
      <c r="P26" s="38">
        <v>9</v>
      </c>
      <c r="Q26" s="5" t="str">
        <f t="shared" si="4"/>
        <v>F10M</v>
      </c>
      <c r="R26" s="39">
        <f t="shared" si="5"/>
        <v>0</v>
      </c>
      <c r="T26" s="38">
        <v>52</v>
      </c>
      <c r="U26" s="38">
        <v>61</v>
      </c>
      <c r="V26" s="40" t="str">
        <f t="shared" si="2"/>
        <v>U00M</v>
      </c>
      <c r="W26" s="39">
        <f t="shared" si="3"/>
        <v>0</v>
      </c>
    </row>
    <row r="27" spans="1:23" ht="15" customHeight="1" x14ac:dyDescent="0.2">
      <c r="A27" s="35" t="s">
        <v>96</v>
      </c>
      <c r="B27" s="36" t="s">
        <v>97</v>
      </c>
      <c r="C27" s="37"/>
      <c r="D27" s="25"/>
      <c r="E27" s="35" t="s">
        <v>98</v>
      </c>
      <c r="F27" s="36" t="s">
        <v>99</v>
      </c>
      <c r="G27" s="56"/>
      <c r="H27" s="53"/>
      <c r="O27" s="38">
        <v>52</v>
      </c>
      <c r="P27" s="38">
        <v>9</v>
      </c>
      <c r="Q27" s="5" t="str">
        <f t="shared" si="4"/>
        <v>F10N</v>
      </c>
      <c r="R27" s="39">
        <f t="shared" si="5"/>
        <v>0</v>
      </c>
      <c r="T27" s="38">
        <v>52</v>
      </c>
      <c r="U27" s="38">
        <v>61</v>
      </c>
      <c r="V27" s="40" t="str">
        <f t="shared" si="2"/>
        <v>U00V</v>
      </c>
      <c r="W27" s="39">
        <f t="shared" si="3"/>
        <v>0</v>
      </c>
    </row>
    <row r="28" spans="1:23" ht="15" customHeight="1" x14ac:dyDescent="0.2">
      <c r="A28" s="35" t="s">
        <v>100</v>
      </c>
      <c r="B28" s="36" t="s">
        <v>101</v>
      </c>
      <c r="C28" s="37"/>
      <c r="D28" s="25"/>
      <c r="E28" s="35" t="s">
        <v>102</v>
      </c>
      <c r="F28" s="36" t="s">
        <v>103</v>
      </c>
      <c r="G28" s="56"/>
      <c r="H28" s="53"/>
      <c r="O28" s="38">
        <v>52</v>
      </c>
      <c r="P28" s="38">
        <v>9</v>
      </c>
      <c r="Q28" s="5" t="str">
        <f t="shared" si="4"/>
        <v>F10L</v>
      </c>
      <c r="R28" s="39">
        <f t="shared" si="5"/>
        <v>0</v>
      </c>
      <c r="T28" s="38">
        <v>52</v>
      </c>
      <c r="U28" s="38">
        <v>61</v>
      </c>
      <c r="V28" s="40" t="str">
        <f t="shared" si="2"/>
        <v>U00Y</v>
      </c>
      <c r="W28" s="39">
        <f t="shared" si="3"/>
        <v>0</v>
      </c>
    </row>
    <row r="29" spans="1:23" ht="15" customHeight="1" x14ac:dyDescent="0.2">
      <c r="A29" s="35" t="s">
        <v>104</v>
      </c>
      <c r="B29" s="36" t="s">
        <v>105</v>
      </c>
      <c r="C29" s="37"/>
      <c r="D29" s="25"/>
      <c r="E29" s="59" t="s">
        <v>106</v>
      </c>
      <c r="F29" s="60" t="s">
        <v>107</v>
      </c>
      <c r="G29" s="61"/>
      <c r="H29" s="53"/>
      <c r="O29" s="38">
        <v>52</v>
      </c>
      <c r="P29" s="38">
        <v>9</v>
      </c>
      <c r="Q29" s="5" t="str">
        <f t="shared" si="4"/>
        <v>F00S</v>
      </c>
      <c r="R29" s="39">
        <f t="shared" si="5"/>
        <v>0</v>
      </c>
      <c r="T29" s="38">
        <v>52</v>
      </c>
      <c r="U29" s="38">
        <v>61</v>
      </c>
      <c r="V29" s="40" t="str">
        <f t="shared" si="2"/>
        <v>U998</v>
      </c>
      <c r="W29" s="39">
        <f t="shared" si="3"/>
        <v>0</v>
      </c>
    </row>
    <row r="30" spans="1:23" ht="15" customHeight="1" thickBot="1" x14ac:dyDescent="0.25">
      <c r="A30" s="35" t="s">
        <v>108</v>
      </c>
      <c r="B30" s="36" t="s">
        <v>109</v>
      </c>
      <c r="C30" s="37"/>
      <c r="D30" s="25"/>
      <c r="E30" s="62" t="s">
        <v>110</v>
      </c>
      <c r="F30" s="47"/>
      <c r="G30" s="48">
        <f>SUM(G7:G29)</f>
        <v>0</v>
      </c>
      <c r="H30" s="53"/>
      <c r="O30" s="38">
        <v>52</v>
      </c>
      <c r="P30" s="38">
        <v>9</v>
      </c>
      <c r="Q30" s="5" t="str">
        <f t="shared" si="4"/>
        <v>F00V</v>
      </c>
      <c r="R30" s="39">
        <f t="shared" si="5"/>
        <v>0</v>
      </c>
      <c r="T30" s="38"/>
      <c r="U30" s="38"/>
      <c r="V30" s="40"/>
      <c r="W30" s="39"/>
    </row>
    <row r="31" spans="1:23" ht="15" customHeight="1" thickBot="1" x14ac:dyDescent="0.3">
      <c r="A31" s="35" t="s">
        <v>111</v>
      </c>
      <c r="B31" s="36" t="s">
        <v>112</v>
      </c>
      <c r="C31" s="37"/>
      <c r="D31" s="25"/>
      <c r="E31" s="63" t="s">
        <v>113</v>
      </c>
      <c r="F31" s="64"/>
      <c r="G31" s="65">
        <f>G30</f>
        <v>0</v>
      </c>
      <c r="H31" s="53"/>
      <c r="O31" s="38">
        <v>52</v>
      </c>
      <c r="P31" s="38">
        <v>9</v>
      </c>
      <c r="Q31" s="5" t="str">
        <f t="shared" si="4"/>
        <v>F01V</v>
      </c>
      <c r="R31" s="39">
        <f t="shared" si="5"/>
        <v>0</v>
      </c>
      <c r="T31" s="38"/>
      <c r="U31" s="38"/>
      <c r="V31" s="40"/>
      <c r="W31" s="39"/>
    </row>
    <row r="32" spans="1:23" ht="15" customHeight="1" x14ac:dyDescent="0.25">
      <c r="A32" s="35" t="s">
        <v>114</v>
      </c>
      <c r="B32" s="36" t="s">
        <v>115</v>
      </c>
      <c r="C32" s="37"/>
      <c r="D32" s="25"/>
      <c r="E32" s="66" t="s">
        <v>116</v>
      </c>
      <c r="F32" s="23"/>
      <c r="G32" s="26"/>
      <c r="H32" s="53"/>
      <c r="O32" s="38">
        <v>52</v>
      </c>
      <c r="P32" s="38">
        <v>9</v>
      </c>
      <c r="Q32" s="5" t="str">
        <f t="shared" si="4"/>
        <v>F00T</v>
      </c>
      <c r="R32" s="39">
        <f t="shared" si="5"/>
        <v>0</v>
      </c>
      <c r="T32" s="38"/>
      <c r="U32" s="38"/>
      <c r="W32" s="39"/>
    </row>
    <row r="33" spans="1:23" ht="15" customHeight="1" x14ac:dyDescent="0.2">
      <c r="A33" s="35" t="s">
        <v>117</v>
      </c>
      <c r="B33" s="36" t="s">
        <v>118</v>
      </c>
      <c r="C33" s="37"/>
      <c r="D33" s="25"/>
      <c r="E33" s="30" t="s">
        <v>119</v>
      </c>
      <c r="F33" s="67"/>
      <c r="G33" s="68"/>
      <c r="H33" s="53"/>
      <c r="O33" s="38">
        <v>52</v>
      </c>
      <c r="P33" s="38">
        <v>9</v>
      </c>
      <c r="Q33" s="5" t="str">
        <f t="shared" si="4"/>
        <v>F00U</v>
      </c>
      <c r="R33" s="39">
        <f t="shared" si="5"/>
        <v>0</v>
      </c>
      <c r="T33" s="38"/>
      <c r="U33" s="38"/>
      <c r="W33" s="39"/>
    </row>
    <row r="34" spans="1:23" ht="15" customHeight="1" x14ac:dyDescent="0.2">
      <c r="A34" s="35" t="s">
        <v>120</v>
      </c>
      <c r="B34" s="36" t="s">
        <v>121</v>
      </c>
      <c r="C34" s="37"/>
      <c r="D34" s="25"/>
      <c r="E34" s="35" t="s">
        <v>122</v>
      </c>
      <c r="F34" s="36" t="s">
        <v>123</v>
      </c>
      <c r="G34" s="37"/>
      <c r="H34" s="53"/>
      <c r="O34" s="38">
        <v>52</v>
      </c>
      <c r="P34" s="38">
        <v>9</v>
      </c>
      <c r="Q34" s="5" t="str">
        <f t="shared" si="4"/>
        <v>F00W</v>
      </c>
      <c r="R34" s="39">
        <f t="shared" si="5"/>
        <v>0</v>
      </c>
      <c r="T34" s="38">
        <v>53</v>
      </c>
      <c r="U34" s="38">
        <v>61</v>
      </c>
      <c r="V34" s="40" t="str">
        <f>F34</f>
        <v>U00U</v>
      </c>
      <c r="W34" s="39">
        <f>ROUND(G34,0)</f>
        <v>0</v>
      </c>
    </row>
    <row r="35" spans="1:23" ht="15" customHeight="1" x14ac:dyDescent="0.2">
      <c r="A35" s="35" t="s">
        <v>124</v>
      </c>
      <c r="B35" s="36" t="s">
        <v>125</v>
      </c>
      <c r="C35" s="37"/>
      <c r="D35" s="25"/>
      <c r="E35" s="35" t="s">
        <v>126</v>
      </c>
      <c r="F35" s="36" t="s">
        <v>127</v>
      </c>
      <c r="G35" s="37"/>
      <c r="H35" s="53"/>
      <c r="O35" s="38">
        <v>52</v>
      </c>
      <c r="P35" s="38">
        <v>9</v>
      </c>
      <c r="Q35" s="5" t="str">
        <f t="shared" si="4"/>
        <v>F00X</v>
      </c>
      <c r="R35" s="39">
        <f t="shared" si="5"/>
        <v>0</v>
      </c>
      <c r="T35" s="38">
        <v>53</v>
      </c>
      <c r="U35" s="38">
        <v>61</v>
      </c>
      <c r="V35" s="40" t="str">
        <f>F35</f>
        <v>U00W</v>
      </c>
      <c r="W35" s="39">
        <f>ROUND(G35,0)</f>
        <v>0</v>
      </c>
    </row>
    <row r="36" spans="1:23" ht="15" customHeight="1" x14ac:dyDescent="0.2">
      <c r="A36" s="35" t="s">
        <v>128</v>
      </c>
      <c r="B36" s="36" t="s">
        <v>129</v>
      </c>
      <c r="C36" s="37"/>
      <c r="D36" s="25"/>
      <c r="E36" s="69" t="s">
        <v>130</v>
      </c>
      <c r="F36" s="36" t="s">
        <v>131</v>
      </c>
      <c r="G36" s="37"/>
      <c r="H36" s="53"/>
      <c r="O36" s="38">
        <v>52</v>
      </c>
      <c r="P36" s="38">
        <v>9</v>
      </c>
      <c r="Q36" s="5" t="str">
        <f t="shared" si="4"/>
        <v>F00Y</v>
      </c>
      <c r="R36" s="39">
        <f t="shared" si="5"/>
        <v>0</v>
      </c>
      <c r="T36" s="38">
        <v>53</v>
      </c>
      <c r="U36" s="38">
        <v>61</v>
      </c>
      <c r="V36" s="40" t="str">
        <f>F36</f>
        <v>U00X</v>
      </c>
      <c r="W36" s="39">
        <f>ROUND(G36,0)</f>
        <v>0</v>
      </c>
    </row>
    <row r="37" spans="1:23" ht="15" customHeight="1" thickBot="1" x14ac:dyDescent="0.25">
      <c r="A37" s="35" t="s">
        <v>132</v>
      </c>
      <c r="B37" s="36" t="s">
        <v>133</v>
      </c>
      <c r="C37" s="37"/>
      <c r="D37" s="25"/>
      <c r="E37" s="62" t="s">
        <v>134</v>
      </c>
      <c r="F37" s="67"/>
      <c r="G37" s="48">
        <f>SUM(G34:G36)</f>
        <v>0</v>
      </c>
      <c r="H37" s="53"/>
      <c r="O37" s="38">
        <v>52</v>
      </c>
      <c r="P37" s="38">
        <v>9</v>
      </c>
      <c r="Q37" s="5" t="str">
        <f t="shared" si="4"/>
        <v>F01J</v>
      </c>
      <c r="R37" s="39">
        <f t="shared" si="5"/>
        <v>0</v>
      </c>
      <c r="T37" s="38" t="s">
        <v>135</v>
      </c>
      <c r="U37" s="38"/>
      <c r="V37" s="40"/>
      <c r="W37" s="39"/>
    </row>
    <row r="38" spans="1:23" ht="15" customHeight="1" thickBot="1" x14ac:dyDescent="0.25">
      <c r="A38" s="35" t="s">
        <v>136</v>
      </c>
      <c r="B38" s="36" t="s">
        <v>137</v>
      </c>
      <c r="C38" s="37"/>
      <c r="D38" s="25"/>
      <c r="E38" s="63" t="s">
        <v>138</v>
      </c>
      <c r="F38" s="70"/>
      <c r="G38" s="65">
        <f>G37</f>
        <v>0</v>
      </c>
      <c r="H38" s="53"/>
      <c r="O38" s="38">
        <v>52</v>
      </c>
      <c r="P38" s="38">
        <v>9</v>
      </c>
      <c r="Q38" s="5" t="str">
        <f t="shared" si="4"/>
        <v>F01K</v>
      </c>
      <c r="R38" s="39">
        <f t="shared" si="5"/>
        <v>0</v>
      </c>
      <c r="U38" s="38"/>
      <c r="V38" s="40"/>
      <c r="W38" s="39"/>
    </row>
    <row r="39" spans="1:23" ht="15" customHeight="1" x14ac:dyDescent="0.2">
      <c r="A39" s="35" t="s">
        <v>139</v>
      </c>
      <c r="B39" s="36" t="s">
        <v>140</v>
      </c>
      <c r="C39" s="37"/>
      <c r="D39" s="25"/>
      <c r="E39" s="69"/>
      <c r="F39" s="67"/>
      <c r="G39" s="68"/>
      <c r="H39" s="53"/>
      <c r="O39" s="38">
        <v>52</v>
      </c>
      <c r="P39" s="38">
        <v>9</v>
      </c>
      <c r="Q39" s="5" t="str">
        <f t="shared" si="4"/>
        <v>F01L</v>
      </c>
      <c r="R39" s="39">
        <f t="shared" si="5"/>
        <v>0</v>
      </c>
      <c r="U39" s="38"/>
      <c r="W39" s="39"/>
    </row>
    <row r="40" spans="1:23" ht="15" customHeight="1" x14ac:dyDescent="0.2">
      <c r="A40" s="35" t="s">
        <v>141</v>
      </c>
      <c r="B40" s="36" t="s">
        <v>142</v>
      </c>
      <c r="C40" s="37"/>
      <c r="D40" s="25"/>
      <c r="E40" s="69"/>
      <c r="F40" s="67"/>
      <c r="G40" s="68"/>
      <c r="H40" s="53"/>
      <c r="O40" s="38">
        <v>52</v>
      </c>
      <c r="P40" s="38">
        <v>9</v>
      </c>
      <c r="Q40" s="5" t="str">
        <f t="shared" si="4"/>
        <v>F01M</v>
      </c>
      <c r="R40" s="39">
        <f t="shared" si="5"/>
        <v>0</v>
      </c>
      <c r="T40" s="38"/>
      <c r="U40" s="38"/>
      <c r="W40" s="39"/>
    </row>
    <row r="41" spans="1:23" ht="15" customHeight="1" x14ac:dyDescent="0.2">
      <c r="A41" s="35" t="s">
        <v>143</v>
      </c>
      <c r="B41" s="36" t="s">
        <v>144</v>
      </c>
      <c r="C41" s="37"/>
      <c r="D41" s="25"/>
      <c r="E41" s="69"/>
      <c r="F41" s="67"/>
      <c r="G41" s="68"/>
      <c r="H41" s="53"/>
      <c r="O41" s="38">
        <v>52</v>
      </c>
      <c r="P41" s="38">
        <v>9</v>
      </c>
      <c r="Q41" s="5" t="str">
        <f t="shared" si="4"/>
        <v>F01N</v>
      </c>
      <c r="R41" s="39">
        <f t="shared" si="5"/>
        <v>0</v>
      </c>
      <c r="T41" s="38"/>
      <c r="U41" s="38"/>
      <c r="W41" s="39"/>
    </row>
    <row r="42" spans="1:23" ht="15" customHeight="1" x14ac:dyDescent="0.2">
      <c r="A42" s="35" t="s">
        <v>145</v>
      </c>
      <c r="B42" s="36" t="s">
        <v>146</v>
      </c>
      <c r="C42" s="37"/>
      <c r="D42" s="25"/>
      <c r="E42" s="69"/>
      <c r="F42" s="67"/>
      <c r="G42" s="68"/>
      <c r="H42" s="53"/>
      <c r="O42" s="38">
        <v>52</v>
      </c>
      <c r="P42" s="38">
        <v>9</v>
      </c>
      <c r="Q42" s="5" t="str">
        <f t="shared" si="4"/>
        <v>F995</v>
      </c>
      <c r="R42" s="39">
        <f t="shared" si="5"/>
        <v>0</v>
      </c>
      <c r="T42" s="38"/>
      <c r="U42" s="38"/>
      <c r="W42" s="39"/>
    </row>
    <row r="43" spans="1:23" ht="15" customHeight="1" thickBot="1" x14ac:dyDescent="0.25">
      <c r="A43" s="46" t="s">
        <v>147</v>
      </c>
      <c r="B43" s="47"/>
      <c r="C43" s="48">
        <f>SUM(C22:C42)</f>
        <v>0</v>
      </c>
      <c r="D43" s="25"/>
      <c r="E43" s="69"/>
      <c r="F43" s="67"/>
      <c r="G43" s="68"/>
      <c r="H43" s="53"/>
      <c r="O43" s="38"/>
      <c r="P43" s="38"/>
      <c r="R43" s="39"/>
      <c r="T43" s="38"/>
      <c r="U43" s="38"/>
      <c r="W43" s="39"/>
    </row>
    <row r="44" spans="1:23" ht="15" customHeight="1" x14ac:dyDescent="0.25">
      <c r="A44" s="50" t="s">
        <v>148</v>
      </c>
      <c r="B44" s="51"/>
      <c r="C44" s="52"/>
      <c r="D44" s="25"/>
      <c r="E44" s="69"/>
      <c r="F44" s="67"/>
      <c r="G44" s="68"/>
      <c r="H44" s="53"/>
      <c r="T44" s="38"/>
      <c r="U44" s="38"/>
      <c r="W44" s="39"/>
    </row>
    <row r="45" spans="1:23" ht="15" customHeight="1" x14ac:dyDescent="0.2">
      <c r="A45" s="35" t="s">
        <v>149</v>
      </c>
      <c r="B45" s="36" t="s">
        <v>150</v>
      </c>
      <c r="C45" s="37"/>
      <c r="D45" s="25"/>
      <c r="E45" s="69"/>
      <c r="F45" s="67"/>
      <c r="G45" s="68"/>
      <c r="H45" s="53"/>
      <c r="O45" s="38">
        <v>52</v>
      </c>
      <c r="P45" s="38">
        <v>81</v>
      </c>
      <c r="Q45" s="5" t="str">
        <f>B45</f>
        <v>F01Q</v>
      </c>
      <c r="R45" s="39">
        <f>ROUND(C45,0)</f>
        <v>0</v>
      </c>
      <c r="T45" s="38"/>
      <c r="U45" s="38"/>
      <c r="W45" s="39"/>
    </row>
    <row r="46" spans="1:23" ht="15" customHeight="1" x14ac:dyDescent="0.2">
      <c r="A46" s="35" t="s">
        <v>151</v>
      </c>
      <c r="B46" s="36" t="s">
        <v>152</v>
      </c>
      <c r="C46" s="37"/>
      <c r="D46" s="25"/>
      <c r="E46" s="69"/>
      <c r="F46" s="67"/>
      <c r="G46" s="68"/>
      <c r="H46" s="53"/>
      <c r="O46" s="38">
        <v>52</v>
      </c>
      <c r="P46" s="38">
        <v>81</v>
      </c>
      <c r="Q46" s="5" t="str">
        <f t="shared" ref="Q46:Q52" si="6">B46</f>
        <v>F01R</v>
      </c>
      <c r="R46" s="39">
        <f t="shared" ref="R46:R52" si="7">ROUND(C46,0)</f>
        <v>0</v>
      </c>
      <c r="T46" s="38"/>
      <c r="U46" s="38"/>
      <c r="W46" s="39"/>
    </row>
    <row r="47" spans="1:23" ht="15" customHeight="1" x14ac:dyDescent="0.2">
      <c r="A47" s="35" t="s">
        <v>153</v>
      </c>
      <c r="B47" s="71" t="s">
        <v>154</v>
      </c>
      <c r="C47" s="37"/>
      <c r="D47" s="25"/>
      <c r="E47" s="69"/>
      <c r="F47" s="67"/>
      <c r="G47" s="68"/>
      <c r="H47" s="53"/>
      <c r="O47" s="38">
        <v>52</v>
      </c>
      <c r="P47" s="38">
        <v>81</v>
      </c>
      <c r="Q47" s="5" t="str">
        <f t="shared" si="6"/>
        <v>F03Q</v>
      </c>
      <c r="R47" s="39">
        <f t="shared" si="7"/>
        <v>0</v>
      </c>
      <c r="T47" s="38"/>
      <c r="U47" s="38"/>
    </row>
    <row r="48" spans="1:23" ht="15" customHeight="1" x14ac:dyDescent="0.2">
      <c r="A48" s="35" t="s">
        <v>155</v>
      </c>
      <c r="B48" s="44" t="s">
        <v>156</v>
      </c>
      <c r="C48" s="37"/>
      <c r="D48" s="25"/>
      <c r="E48" s="69"/>
      <c r="F48" s="67"/>
      <c r="G48" s="68"/>
      <c r="O48" s="38">
        <v>52</v>
      </c>
      <c r="P48" s="38">
        <v>81</v>
      </c>
      <c r="Q48" s="5" t="str">
        <f t="shared" si="6"/>
        <v>F27I</v>
      </c>
      <c r="R48" s="39">
        <f t="shared" si="7"/>
        <v>0</v>
      </c>
      <c r="T48" s="38"/>
      <c r="U48" s="38"/>
    </row>
    <row r="49" spans="1:23" ht="15" customHeight="1" x14ac:dyDescent="0.2">
      <c r="A49" s="35" t="s">
        <v>157</v>
      </c>
      <c r="B49" s="44" t="s">
        <v>158</v>
      </c>
      <c r="C49" s="37"/>
      <c r="D49" s="25"/>
      <c r="E49" s="69"/>
      <c r="F49" s="67"/>
      <c r="G49" s="68"/>
      <c r="O49" s="38">
        <v>52</v>
      </c>
      <c r="P49" s="38">
        <v>81</v>
      </c>
      <c r="Q49" s="5" t="str">
        <f t="shared" si="6"/>
        <v>F00P</v>
      </c>
      <c r="R49" s="39">
        <f t="shared" si="7"/>
        <v>0</v>
      </c>
      <c r="T49" s="38"/>
      <c r="U49" s="38"/>
    </row>
    <row r="50" spans="1:23" ht="15" customHeight="1" x14ac:dyDescent="0.2">
      <c r="A50" s="35" t="s">
        <v>159</v>
      </c>
      <c r="B50" s="36" t="s">
        <v>160</v>
      </c>
      <c r="C50" s="37"/>
      <c r="D50" s="25"/>
      <c r="E50" s="69"/>
      <c r="F50" s="67"/>
      <c r="G50" s="68"/>
      <c r="O50" s="38">
        <v>52</v>
      </c>
      <c r="P50" s="38">
        <v>81</v>
      </c>
      <c r="Q50" s="5" t="str">
        <f t="shared" si="6"/>
        <v>F01S</v>
      </c>
      <c r="R50" s="39">
        <f t="shared" si="7"/>
        <v>0</v>
      </c>
    </row>
    <row r="51" spans="1:23" ht="15" customHeight="1" x14ac:dyDescent="0.2">
      <c r="A51" s="35" t="s">
        <v>161</v>
      </c>
      <c r="B51" s="36" t="s">
        <v>162</v>
      </c>
      <c r="C51" s="37"/>
      <c r="D51" s="25"/>
      <c r="E51" s="69"/>
      <c r="F51" s="67"/>
      <c r="G51" s="68"/>
      <c r="O51" s="38">
        <v>52</v>
      </c>
      <c r="P51" s="38">
        <v>81</v>
      </c>
      <c r="Q51" s="5" t="str">
        <f t="shared" si="6"/>
        <v>F01T</v>
      </c>
      <c r="R51" s="39">
        <f t="shared" si="7"/>
        <v>0</v>
      </c>
    </row>
    <row r="52" spans="1:23" ht="15" customHeight="1" x14ac:dyDescent="0.2">
      <c r="A52" s="35" t="s">
        <v>163</v>
      </c>
      <c r="B52" s="44" t="s">
        <v>164</v>
      </c>
      <c r="C52" s="37"/>
      <c r="D52" s="25"/>
      <c r="E52" s="69"/>
      <c r="F52" s="67"/>
      <c r="G52" s="68"/>
      <c r="O52" s="38">
        <v>52</v>
      </c>
      <c r="P52" s="38">
        <v>81</v>
      </c>
      <c r="Q52" s="5" t="str">
        <f t="shared" si="6"/>
        <v>F01P</v>
      </c>
      <c r="R52" s="39">
        <f t="shared" si="7"/>
        <v>0</v>
      </c>
    </row>
    <row r="53" spans="1:23" ht="15" customHeight="1" thickBot="1" x14ac:dyDescent="0.25">
      <c r="A53" s="46" t="s">
        <v>165</v>
      </c>
      <c r="B53" s="47"/>
      <c r="C53" s="48">
        <f>SUM(C45:C52)</f>
        <v>0</v>
      </c>
      <c r="D53" s="25"/>
      <c r="E53" s="69"/>
      <c r="F53" s="67"/>
      <c r="G53" s="68"/>
    </row>
    <row r="54" spans="1:23" ht="15" customHeight="1" thickBot="1" x14ac:dyDescent="0.3">
      <c r="A54" s="63" t="s">
        <v>113</v>
      </c>
      <c r="B54" s="72"/>
      <c r="C54" s="73">
        <f>C20+C43-C53</f>
        <v>0</v>
      </c>
      <c r="D54" s="25"/>
      <c r="E54" s="69"/>
      <c r="F54" s="67"/>
      <c r="G54" s="68"/>
      <c r="O54" s="38"/>
      <c r="P54" s="38"/>
      <c r="R54" s="39"/>
    </row>
    <row r="55" spans="1:23" ht="15" customHeight="1" x14ac:dyDescent="0.3">
      <c r="A55" s="22" t="s">
        <v>116</v>
      </c>
      <c r="B55" s="23"/>
      <c r="C55" s="26"/>
      <c r="D55" s="25"/>
      <c r="E55" s="69"/>
      <c r="F55" s="67"/>
      <c r="G55" s="68"/>
      <c r="O55" s="38"/>
      <c r="P55" s="38"/>
      <c r="R55" s="39"/>
    </row>
    <row r="56" spans="1:23" ht="15" customHeight="1" x14ac:dyDescent="0.25">
      <c r="A56" s="74" t="s">
        <v>10</v>
      </c>
      <c r="B56" s="31"/>
      <c r="C56" s="33"/>
      <c r="D56" s="25"/>
      <c r="E56" s="69"/>
      <c r="F56" s="67"/>
      <c r="G56" s="68"/>
    </row>
    <row r="57" spans="1:23" ht="15" customHeight="1" x14ac:dyDescent="0.2">
      <c r="A57" s="35" t="s">
        <v>166</v>
      </c>
      <c r="B57" s="36" t="s">
        <v>167</v>
      </c>
      <c r="C57" s="37"/>
      <c r="D57" s="25"/>
      <c r="E57" s="69"/>
      <c r="F57" s="67"/>
      <c r="G57" s="68"/>
      <c r="O57" s="38">
        <v>53</v>
      </c>
      <c r="P57" s="38">
        <v>7</v>
      </c>
      <c r="Q57" s="5" t="str">
        <f>B57</f>
        <v>F01U</v>
      </c>
      <c r="R57" s="39">
        <f>ROUND(C57,0)</f>
        <v>0</v>
      </c>
    </row>
    <row r="58" spans="1:23" ht="15" customHeight="1" x14ac:dyDescent="0.2">
      <c r="A58" s="35" t="s">
        <v>168</v>
      </c>
      <c r="B58" s="36" t="s">
        <v>169</v>
      </c>
      <c r="C58" s="75"/>
      <c r="D58" s="25"/>
      <c r="E58" s="69"/>
      <c r="F58" s="67"/>
      <c r="G58" s="68"/>
      <c r="O58" s="38">
        <v>53</v>
      </c>
      <c r="P58" s="38">
        <v>7</v>
      </c>
      <c r="Q58" s="5" t="str">
        <f>B58</f>
        <v>F03R</v>
      </c>
      <c r="R58" s="39">
        <f>ROUND(C58,0)</f>
        <v>0</v>
      </c>
    </row>
    <row r="59" spans="1:23" ht="15" customHeight="1" x14ac:dyDescent="0.2">
      <c r="A59" s="35" t="s">
        <v>66</v>
      </c>
      <c r="B59" s="36" t="s">
        <v>67</v>
      </c>
      <c r="C59" s="75"/>
      <c r="D59" s="25"/>
      <c r="E59" s="69"/>
      <c r="F59" s="67"/>
      <c r="G59" s="68"/>
      <c r="O59" s="38">
        <v>53</v>
      </c>
      <c r="P59" s="38">
        <v>7</v>
      </c>
      <c r="Q59" s="5" t="str">
        <f>B59</f>
        <v>F998</v>
      </c>
      <c r="R59" s="39">
        <f>ROUND(C59,0)</f>
        <v>0</v>
      </c>
    </row>
    <row r="60" spans="1:23" ht="15" customHeight="1" thickBot="1" x14ac:dyDescent="0.25">
      <c r="A60" s="46" t="s">
        <v>70</v>
      </c>
      <c r="B60" s="47"/>
      <c r="C60" s="76">
        <f>SUM(C57:C59)</f>
        <v>0</v>
      </c>
      <c r="D60" s="25"/>
      <c r="E60" s="69"/>
      <c r="F60" s="67"/>
      <c r="G60" s="68"/>
    </row>
    <row r="61" spans="1:23" ht="15" customHeight="1" x14ac:dyDescent="0.25">
      <c r="A61" s="50" t="s">
        <v>148</v>
      </c>
      <c r="B61" s="77"/>
      <c r="C61" s="78"/>
      <c r="D61" s="25"/>
      <c r="E61" s="79"/>
      <c r="F61" s="67"/>
      <c r="G61" s="68"/>
      <c r="H61" s="80"/>
    </row>
    <row r="62" spans="1:23" ht="15" customHeight="1" x14ac:dyDescent="0.25">
      <c r="A62" s="69" t="s">
        <v>170</v>
      </c>
      <c r="B62" s="36" t="s">
        <v>171</v>
      </c>
      <c r="C62" s="37"/>
      <c r="D62" s="81"/>
      <c r="E62" s="79"/>
      <c r="F62" s="67"/>
      <c r="G62" s="68"/>
      <c r="O62" s="38">
        <v>53</v>
      </c>
      <c r="P62" s="38">
        <v>81</v>
      </c>
      <c r="Q62" s="5" t="str">
        <f>B62</f>
        <v>F01W</v>
      </c>
      <c r="R62" s="39">
        <f>ROUND(C62,0)</f>
        <v>0</v>
      </c>
    </row>
    <row r="63" spans="1:23" ht="15" customHeight="1" x14ac:dyDescent="0.25">
      <c r="A63" s="35" t="s">
        <v>163</v>
      </c>
      <c r="B63" s="44" t="s">
        <v>164</v>
      </c>
      <c r="C63" s="37"/>
      <c r="D63" s="81"/>
      <c r="E63" s="79"/>
      <c r="F63" s="67"/>
      <c r="G63" s="68"/>
      <c r="I63" s="80"/>
      <c r="J63" s="80"/>
      <c r="K63" s="80"/>
      <c r="L63" s="80"/>
      <c r="M63" s="80"/>
      <c r="N63" s="80"/>
      <c r="O63" s="38">
        <v>53</v>
      </c>
      <c r="P63" s="38">
        <v>81</v>
      </c>
      <c r="Q63" s="5" t="str">
        <f>B63</f>
        <v>F01P</v>
      </c>
      <c r="R63" s="39">
        <f>ROUND(C63,0)</f>
        <v>0</v>
      </c>
      <c r="S63" s="82"/>
    </row>
    <row r="64" spans="1:23" ht="15" customHeight="1" thickBot="1" x14ac:dyDescent="0.3">
      <c r="A64" s="46" t="s">
        <v>165</v>
      </c>
      <c r="B64" s="47"/>
      <c r="C64" s="76">
        <f>SUM(C62:C63)</f>
        <v>0</v>
      </c>
      <c r="D64" s="81"/>
      <c r="E64" s="83"/>
      <c r="G64" s="84"/>
      <c r="O64" s="38" t="s">
        <v>135</v>
      </c>
      <c r="T64" s="85"/>
      <c r="U64" s="85"/>
      <c r="V64" s="85"/>
      <c r="W64" s="82"/>
    </row>
    <row r="65" spans="1:7" ht="15" customHeight="1" thickBot="1" x14ac:dyDescent="0.3">
      <c r="A65" s="63" t="s">
        <v>138</v>
      </c>
      <c r="B65" s="72"/>
      <c r="C65" s="73">
        <f>C60-C64</f>
        <v>0</v>
      </c>
      <c r="D65" s="81"/>
      <c r="E65" s="86" t="s">
        <v>172</v>
      </c>
      <c r="F65" s="87"/>
      <c r="G65" s="88">
        <f>G31+G38</f>
        <v>0</v>
      </c>
    </row>
    <row r="66" spans="1:7" ht="13.8" thickBot="1" x14ac:dyDescent="0.3">
      <c r="A66" s="89" t="s">
        <v>173</v>
      </c>
      <c r="B66" s="90"/>
      <c r="C66" s="91">
        <f>C54+C65</f>
        <v>0</v>
      </c>
      <c r="D66" s="92"/>
      <c r="E66" s="93"/>
    </row>
    <row r="68" spans="1:7" ht="11.4" x14ac:dyDescent="0.2">
      <c r="A68" s="3" t="s">
        <v>174</v>
      </c>
    </row>
    <row r="69" spans="1:7" ht="11.4" x14ac:dyDescent="0.2">
      <c r="A69" s="3" t="s">
        <v>175</v>
      </c>
    </row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20 C43 C53:C54 C64:C65 G30:G31 G33 G37 C60 G39:G63" xr:uid="{00000000-0002-0000-0000-000000000000}">
      <formula1>-999999999999</formula1>
      <formula2>999999999999</formula2>
    </dataValidation>
    <dataValidation type="whole" allowBlank="1" showInputMessage="1" showErrorMessage="1" errorTitle="ERRORE NEL DATO IMMESSO" error="INSERIRE SOLO NUMERI INTERI" sqref="G34:G36 C45:C52 C62:C63 C57:C59 C22:C42 G7:G29 C7:C19" xr:uid="{00000000-0002-0000-0000-000001000000}">
      <formula1>0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5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t15(2)</vt:lpstr>
      <vt:lpstr>'t15(2)'!Area_stampa</vt:lpstr>
      <vt:lpstr>'t15(2)'!Titoli_stampa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Donato</dc:creator>
  <cp:lastModifiedBy>Trocini Alessandro</cp:lastModifiedBy>
  <dcterms:created xsi:type="dcterms:W3CDTF">2021-02-02T07:03:42Z</dcterms:created>
  <dcterms:modified xsi:type="dcterms:W3CDTF">2021-02-12T11:33:58Z</dcterms:modified>
</cp:coreProperties>
</file>